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2" sheetId="2" r:id="rId2"/>
  </sheets>
  <externalReferences>
    <externalReference r:id="rId3"/>
  </externalReferences>
  <calcPr calcId="144525" concurrentCalc="0"/>
</workbook>
</file>

<file path=xl/sharedStrings.xml><?xml version="1.0" encoding="utf-8"?>
<sst xmlns="http://schemas.openxmlformats.org/spreadsheetml/2006/main" count="390" uniqueCount="99">
  <si>
    <t>东莞市松山湖中心医院2024年招聘纳入岗位管理编外人员拟聘人员公示名单</t>
  </si>
  <si>
    <t>序号</t>
  </si>
  <si>
    <t>岗位代码</t>
  </si>
  <si>
    <t>姓名</t>
  </si>
  <si>
    <t>性别</t>
  </si>
  <si>
    <t>学历学位</t>
  </si>
  <si>
    <t>职称
技能</t>
  </si>
  <si>
    <t>综合成绩</t>
  </si>
  <si>
    <t>S001</t>
  </si>
  <si>
    <t>雷雨萌</t>
  </si>
  <si>
    <t>女</t>
  </si>
  <si>
    <t>研究生
硕士</t>
  </si>
  <si>
    <t>医师</t>
  </si>
  <si>
    <t>许志盟</t>
  </si>
  <si>
    <t>男</t>
  </si>
  <si>
    <t>S003</t>
  </si>
  <si>
    <t>黄小珍</t>
  </si>
  <si>
    <t>李晓丰</t>
  </si>
  <si>
    <t>黄维梦</t>
  </si>
  <si>
    <t>王圆圆</t>
  </si>
  <si>
    <t>S002</t>
  </si>
  <si>
    <t>洪紫莹</t>
  </si>
  <si>
    <t>S006</t>
  </si>
  <si>
    <t>张远飘</t>
  </si>
  <si>
    <t>李佳玉</t>
  </si>
  <si>
    <t>S007</t>
  </si>
  <si>
    <t>李锦斌</t>
  </si>
  <si>
    <t>高子娴</t>
  </si>
  <si>
    <t>S008</t>
  </si>
  <si>
    <t>卫金靖</t>
  </si>
  <si>
    <r>
      <rPr>
        <sz val="11"/>
        <color theme="1"/>
        <rFont val="等线"/>
        <charset val="134"/>
        <scheme val="minor"/>
      </rPr>
      <t>S</t>
    </r>
    <r>
      <rPr>
        <sz val="11"/>
        <color theme="1"/>
        <rFont val="等线"/>
        <charset val="134"/>
        <scheme val="minor"/>
      </rPr>
      <t>009</t>
    </r>
  </si>
  <si>
    <t>陈团团</t>
  </si>
  <si>
    <t>S009</t>
  </si>
  <si>
    <t>张唤唤</t>
  </si>
  <si>
    <t>蔡龙辉</t>
  </si>
  <si>
    <t>S010</t>
  </si>
  <si>
    <t>申海健</t>
  </si>
  <si>
    <t>S012</t>
  </si>
  <si>
    <t>翁育浩</t>
  </si>
  <si>
    <t>李周书诚</t>
  </si>
  <si>
    <t>S013</t>
  </si>
  <si>
    <t>李世鹏</t>
  </si>
  <si>
    <t>S014</t>
  </si>
  <si>
    <t>陈格</t>
  </si>
  <si>
    <t>S015</t>
  </si>
  <si>
    <t>罗永华</t>
  </si>
  <si>
    <t>曾茂云</t>
  </si>
  <si>
    <t>S016</t>
  </si>
  <si>
    <t>袁碧娴</t>
  </si>
  <si>
    <t>S017</t>
  </si>
  <si>
    <t>尹烨</t>
  </si>
  <si>
    <t>S020</t>
  </si>
  <si>
    <t>黄曼尧</t>
  </si>
  <si>
    <t>S022</t>
  </si>
  <si>
    <t>曾令凯</t>
  </si>
  <si>
    <t>S024</t>
  </si>
  <si>
    <t>李昕</t>
  </si>
  <si>
    <t>S027</t>
  </si>
  <si>
    <t>李咏梅</t>
  </si>
  <si>
    <t>研究生博士</t>
  </si>
  <si>
    <t>药师</t>
  </si>
  <si>
    <t>S028</t>
  </si>
  <si>
    <t>罗叶</t>
  </si>
  <si>
    <t>S026</t>
  </si>
  <si>
    <t>黄桂清</t>
  </si>
  <si>
    <t>全日制本科</t>
  </si>
  <si>
    <t>主管护师</t>
  </si>
  <si>
    <t>向月</t>
  </si>
  <si>
    <t>全日制大专</t>
  </si>
  <si>
    <t>护师</t>
  </si>
  <si>
    <t>张杰群</t>
  </si>
  <si>
    <t>副主任护师</t>
  </si>
  <si>
    <t>张小峰</t>
  </si>
  <si>
    <t>黄碧丽</t>
  </si>
  <si>
    <t>肖晶婷</t>
  </si>
  <si>
    <t>许慢玲</t>
  </si>
  <si>
    <t>任平</t>
  </si>
  <si>
    <t>欧邹君</t>
  </si>
  <si>
    <t>李欢欢</t>
  </si>
  <si>
    <t>梁容</t>
  </si>
  <si>
    <t>傅雨琴</t>
  </si>
  <si>
    <t>王春雁</t>
  </si>
  <si>
    <t>中级</t>
  </si>
  <si>
    <t>赵雪莉</t>
  </si>
  <si>
    <t>曾丽清</t>
  </si>
  <si>
    <t>全日制中专</t>
  </si>
  <si>
    <t>宁小茜</t>
  </si>
  <si>
    <t>年龄</t>
  </si>
  <si>
    <t>户籍</t>
  </si>
  <si>
    <t>职称证
技能证</t>
  </si>
  <si>
    <t>专业</t>
  </si>
  <si>
    <t>原工作单位</t>
  </si>
  <si>
    <t>岗位类别</t>
  </si>
  <si>
    <t>岗位等级</t>
  </si>
  <si>
    <t>准考证号</t>
  </si>
  <si>
    <t>十二级以上</t>
  </si>
  <si>
    <t>黄樱</t>
  </si>
  <si>
    <t>郑怡铃</t>
  </si>
  <si>
    <t>李琳丽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</si>
</sst>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1"/>
      <name val="等线"/>
      <charset val="134"/>
      <scheme val="minor"/>
    </font>
    <font>
      <sz val="10"/>
      <color indexed="8"/>
      <name val="宋体"/>
      <charset val="134"/>
    </font>
    <font>
      <sz val="10.5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0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0" borderId="0"/>
    <xf numFmtId="0" fontId="9" fillId="23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9" fillId="12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19" borderId="6" applyNumberFormat="false" applyAlignment="false" applyProtection="false">
      <alignment vertical="center"/>
    </xf>
    <xf numFmtId="0" fontId="23" fillId="12" borderId="7" applyNumberFormat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47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7" fillId="0" borderId="1" xfId="47" applyNumberFormat="true" applyFont="true" applyFill="true" applyBorder="true" applyAlignment="true">
      <alignment horizontal="center" vertical="center" wrapText="true"/>
    </xf>
    <xf numFmtId="0" fontId="7" fillId="0" borderId="1" xfId="47" applyNumberFormat="true" applyFont="true" applyFill="true" applyBorder="true" applyAlignment="true">
      <alignment horizontal="center" vertical="center" wrapText="true"/>
    </xf>
    <xf numFmtId="0" fontId="7" fillId="0" borderId="1" xfId="18" applyNumberFormat="true" applyFont="true" applyBorder="true" applyAlignment="true">
      <alignment horizontal="center" vertical="center"/>
    </xf>
    <xf numFmtId="49" fontId="7" fillId="0" borderId="1" xfId="47" applyNumberFormat="true" applyFont="true" applyFill="true" applyBorder="true" applyAlignment="true">
      <alignment horizontal="center" vertical="center"/>
    </xf>
    <xf numFmtId="0" fontId="7" fillId="0" borderId="1" xfId="18" applyNumberFormat="true" applyFont="true" applyFill="true" applyBorder="true" applyAlignment="true">
      <alignment horizontal="center" vertical="center"/>
    </xf>
    <xf numFmtId="0" fontId="7" fillId="0" borderId="1" xfId="18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0" fontId="7" fillId="0" borderId="1" xfId="47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e3c7e9ed-8675-40ef-bf8d-ac37a7d8cc1b/&#65288;&#38468;&#20214;15&#65289;2023&#24180;&#20844;&#24320;&#25307;&#32856;&#25311;&#32856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>
        <row r="1">
          <cell r="A1" t="str">
            <v>姓名</v>
          </cell>
          <cell r="B1" t="str">
            <v>性别</v>
          </cell>
          <cell r="C1" t="str">
            <v>年龄</v>
          </cell>
          <cell r="D1" t="str">
            <v>户籍</v>
          </cell>
          <cell r="E1" t="str">
            <v>学历学位</v>
          </cell>
          <cell r="F1" t="str">
            <v>职称证</v>
          </cell>
          <cell r="G1" t="str">
            <v>专业</v>
          </cell>
          <cell r="H1" t="str">
            <v>毕业院校</v>
          </cell>
          <cell r="I1" t="str">
            <v>原工作单位</v>
          </cell>
          <cell r="J1" t="str">
            <v>联系方式</v>
          </cell>
          <cell r="K1" t="str">
            <v>面试成绩
（100分）</v>
          </cell>
          <cell r="L1" t="str">
            <v>实操成绩
（100分）</v>
          </cell>
          <cell r="M1" t="str">
            <v>综合成绩
（4:6）</v>
          </cell>
          <cell r="N1" t="str">
            <v>排名</v>
          </cell>
          <cell r="O1" t="str">
            <v>用工形式</v>
          </cell>
          <cell r="P1" t="str">
            <v>体检结果</v>
          </cell>
          <cell r="Q1" t="str">
            <v>岗位代码</v>
          </cell>
          <cell r="R1" t="str">
            <v>岗位类别</v>
          </cell>
        </row>
        <row r="2">
          <cell r="A2" t="str">
            <v>雷雨萌</v>
          </cell>
          <cell r="B2" t="str">
            <v>女</v>
          </cell>
          <cell r="C2">
            <v>25</v>
          </cell>
          <cell r="D2" t="str">
            <v>湖北荆州</v>
          </cell>
          <cell r="E2" t="str">
            <v>研究生
硕士</v>
          </cell>
          <cell r="F2" t="str">
            <v>医师</v>
          </cell>
          <cell r="G2" t="str">
            <v>内科学</v>
          </cell>
          <cell r="H2" t="str">
            <v>2024.07河北医科大学</v>
          </cell>
          <cell r="I2" t="str">
            <v>东莞市松山湖中心医院工作</v>
          </cell>
          <cell r="J2">
            <v>18437901225</v>
          </cell>
          <cell r="K2">
            <v>86.5</v>
          </cell>
          <cell r="L2">
            <v>90</v>
          </cell>
          <cell r="M2">
            <v>88.6</v>
          </cell>
          <cell r="N2">
            <v>1</v>
          </cell>
          <cell r="O2" t="str">
            <v>人事代理</v>
          </cell>
          <cell r="P2" t="str">
            <v>合格</v>
          </cell>
          <cell r="Q2" t="str">
            <v>S001</v>
          </cell>
          <cell r="R2" t="str">
            <v>心血管内科医师</v>
          </cell>
        </row>
        <row r="3">
          <cell r="A3" t="str">
            <v>许志盟</v>
          </cell>
          <cell r="B3" t="str">
            <v>男</v>
          </cell>
          <cell r="C3">
            <v>33</v>
          </cell>
          <cell r="D3" t="str">
            <v>广西靖西</v>
          </cell>
          <cell r="E3" t="str">
            <v>研究生
硕士</v>
          </cell>
          <cell r="F3" t="str">
            <v>医师</v>
          </cell>
          <cell r="G3" t="str">
            <v>内科学</v>
          </cell>
          <cell r="H3" t="str">
            <v>2020.07广西医科大学</v>
          </cell>
          <cell r="I3" t="str">
            <v>广西壮族自治区人民医院工作</v>
          </cell>
          <cell r="J3">
            <v>18877132457</v>
          </cell>
          <cell r="K3">
            <v>81.3</v>
          </cell>
          <cell r="L3">
            <v>80</v>
          </cell>
          <cell r="M3">
            <v>80.52</v>
          </cell>
          <cell r="N3">
            <v>2</v>
          </cell>
          <cell r="O3" t="str">
            <v>人事代理</v>
          </cell>
          <cell r="P3" t="str">
            <v>合格</v>
          </cell>
          <cell r="Q3" t="str">
            <v>S001</v>
          </cell>
          <cell r="R3" t="str">
            <v>心血管内科医师</v>
          </cell>
        </row>
        <row r="4">
          <cell r="A4" t="str">
            <v>刘玖林</v>
          </cell>
          <cell r="B4" t="str">
            <v>男</v>
          </cell>
          <cell r="C4">
            <v>25</v>
          </cell>
          <cell r="D4" t="str">
            <v>湖南衡阳</v>
          </cell>
          <cell r="E4" t="str">
            <v>研究生
硕士</v>
          </cell>
          <cell r="F4" t="str">
            <v>医师</v>
          </cell>
          <cell r="G4" t="str">
            <v>内科学</v>
          </cell>
          <cell r="H4" t="str">
            <v>2024.06南方医科大学</v>
          </cell>
          <cell r="I4" t="str">
            <v>东莞市松山湖中心医院工作</v>
          </cell>
          <cell r="J4">
            <v>15200528662</v>
          </cell>
          <cell r="K4">
            <v>87</v>
          </cell>
          <cell r="L4" t="str">
            <v>缺考</v>
          </cell>
        </row>
        <row r="4">
          <cell r="Q4" t="str">
            <v>S001</v>
          </cell>
          <cell r="R4" t="str">
            <v>心血管内科医师</v>
          </cell>
        </row>
        <row r="5">
          <cell r="A5" t="str">
            <v>涂腾灿</v>
          </cell>
          <cell r="B5" t="str">
            <v>男</v>
          </cell>
          <cell r="C5">
            <v>26</v>
          </cell>
          <cell r="D5" t="str">
            <v>江西赣州</v>
          </cell>
          <cell r="E5" t="str">
            <v>研究生
硕士</v>
          </cell>
          <cell r="F5" t="str">
            <v>医师</v>
          </cell>
          <cell r="G5" t="str">
            <v>内科学</v>
          </cell>
          <cell r="H5" t="str">
            <v>2024.07南方医科大学</v>
          </cell>
          <cell r="I5" t="str">
            <v>江门市中心医院工作</v>
          </cell>
          <cell r="J5">
            <v>18146678075</v>
          </cell>
          <cell r="K5">
            <v>83.4</v>
          </cell>
          <cell r="L5" t="str">
            <v>缺考</v>
          </cell>
        </row>
        <row r="5">
          <cell r="Q5" t="str">
            <v>S001</v>
          </cell>
          <cell r="R5" t="str">
            <v>心血管内科医师</v>
          </cell>
        </row>
        <row r="6">
          <cell r="A6" t="str">
            <v>黄小珍</v>
          </cell>
          <cell r="B6" t="str">
            <v>女</v>
          </cell>
          <cell r="C6">
            <v>28</v>
          </cell>
          <cell r="D6" t="str">
            <v>广西宜州</v>
          </cell>
          <cell r="E6" t="str">
            <v>研究生
硕士</v>
          </cell>
          <cell r="F6" t="str">
            <v>医师</v>
          </cell>
          <cell r="G6" t="str">
            <v>神经病学</v>
          </cell>
          <cell r="H6" t="str">
            <v>2024.06南方医科大学</v>
          </cell>
          <cell r="I6" t="str">
            <v>东莞市松山湖中心医院工作</v>
          </cell>
          <cell r="J6">
            <v>18934928797</v>
          </cell>
          <cell r="K6">
            <v>85.4</v>
          </cell>
          <cell r="L6">
            <v>94</v>
          </cell>
          <cell r="M6">
            <v>90.56</v>
          </cell>
          <cell r="N6">
            <v>1</v>
          </cell>
          <cell r="O6" t="str">
            <v>人事代理</v>
          </cell>
          <cell r="P6" t="str">
            <v>合格</v>
          </cell>
          <cell r="Q6" t="str">
            <v>S003</v>
          </cell>
          <cell r="R6" t="str">
            <v>神经内科医师</v>
          </cell>
        </row>
        <row r="7">
          <cell r="A7" t="str">
            <v>李晓丰</v>
          </cell>
          <cell r="B7" t="str">
            <v>男</v>
          </cell>
          <cell r="C7">
            <v>31</v>
          </cell>
          <cell r="D7" t="str">
            <v>广东茂名</v>
          </cell>
          <cell r="E7" t="str">
            <v>研究生
硕士</v>
          </cell>
          <cell r="F7" t="str">
            <v>医师</v>
          </cell>
          <cell r="G7" t="str">
            <v>神经病学</v>
          </cell>
          <cell r="H7" t="str">
            <v>2020.06广州医科大学</v>
          </cell>
          <cell r="I7" t="str">
            <v>东莞市松山湖中心医院工作</v>
          </cell>
          <cell r="J7">
            <v>13580759282</v>
          </cell>
          <cell r="K7">
            <v>86.3</v>
          </cell>
          <cell r="L7">
            <v>93</v>
          </cell>
          <cell r="M7">
            <v>90.32</v>
          </cell>
          <cell r="N7">
            <v>2</v>
          </cell>
          <cell r="O7" t="str">
            <v>人事代理</v>
          </cell>
          <cell r="P7" t="str">
            <v>合格</v>
          </cell>
          <cell r="Q7" t="str">
            <v>S003</v>
          </cell>
          <cell r="R7" t="str">
            <v>神经内科医师</v>
          </cell>
        </row>
        <row r="8">
          <cell r="A8" t="str">
            <v>黄维梦</v>
          </cell>
          <cell r="B8" t="str">
            <v>女</v>
          </cell>
          <cell r="C8">
            <v>27</v>
          </cell>
          <cell r="D8" t="str">
            <v>贵州安顺</v>
          </cell>
          <cell r="E8" t="str">
            <v>研究生
硕士</v>
          </cell>
          <cell r="F8" t="str">
            <v>医师</v>
          </cell>
          <cell r="G8" t="str">
            <v>临床医学
（神经病学）</v>
          </cell>
          <cell r="H8" t="str">
            <v>2024.06广州医科大学</v>
          </cell>
          <cell r="I8" t="str">
            <v>东莞市松山湖中心医院工作</v>
          </cell>
          <cell r="J8">
            <v>13885336929</v>
          </cell>
          <cell r="K8">
            <v>84.9</v>
          </cell>
          <cell r="L8">
            <v>93</v>
          </cell>
          <cell r="M8">
            <v>89.76</v>
          </cell>
          <cell r="N8">
            <v>3</v>
          </cell>
          <cell r="O8" t="str">
            <v>人事代理</v>
          </cell>
          <cell r="P8" t="str">
            <v>合格</v>
          </cell>
          <cell r="Q8" t="str">
            <v>S003</v>
          </cell>
          <cell r="R8" t="str">
            <v>神经内科医师</v>
          </cell>
        </row>
        <row r="9">
          <cell r="A9" t="str">
            <v>王圆圆</v>
          </cell>
          <cell r="B9" t="str">
            <v>女</v>
          </cell>
          <cell r="C9">
            <v>26</v>
          </cell>
          <cell r="D9" t="str">
            <v>河南周口</v>
          </cell>
          <cell r="E9" t="str">
            <v>研究生
硕士</v>
          </cell>
          <cell r="F9" t="str">
            <v>医师</v>
          </cell>
          <cell r="G9" t="str">
            <v>神经病学</v>
          </cell>
          <cell r="H9" t="str">
            <v>2024.06山西医科大学</v>
          </cell>
          <cell r="I9" t="str">
            <v>东莞市松山湖中心医院工作</v>
          </cell>
          <cell r="J9">
            <v>13889661687</v>
          </cell>
          <cell r="K9">
            <v>85.9</v>
          </cell>
          <cell r="L9">
            <v>90</v>
          </cell>
          <cell r="M9">
            <v>88.36</v>
          </cell>
          <cell r="N9">
            <v>4</v>
          </cell>
          <cell r="O9" t="str">
            <v>人事代理</v>
          </cell>
          <cell r="P9" t="str">
            <v>合格</v>
          </cell>
          <cell r="Q9" t="str">
            <v>S003</v>
          </cell>
          <cell r="R9" t="str">
            <v>神经内科医师</v>
          </cell>
        </row>
        <row r="10">
          <cell r="A10" t="str">
            <v>李玉洁</v>
          </cell>
          <cell r="B10" t="str">
            <v>女</v>
          </cell>
          <cell r="C10">
            <v>30</v>
          </cell>
          <cell r="D10" t="str">
            <v>河南 鹤壁</v>
          </cell>
          <cell r="E10" t="str">
            <v>研究生
硕士</v>
          </cell>
          <cell r="F10" t="str">
            <v>医师</v>
          </cell>
          <cell r="G10" t="str">
            <v>神经病学</v>
          </cell>
          <cell r="H10" t="str">
            <v>2023.07海南医科大学</v>
          </cell>
          <cell r="I10" t="str">
            <v>河源市人民医院工作</v>
          </cell>
          <cell r="J10">
            <v>15939283936</v>
          </cell>
          <cell r="K10">
            <v>80.4</v>
          </cell>
          <cell r="L10" t="str">
            <v>弃考</v>
          </cell>
        </row>
        <row r="10">
          <cell r="Q10" t="str">
            <v>S003</v>
          </cell>
          <cell r="R10" t="str">
            <v>神经内科医师</v>
          </cell>
        </row>
        <row r="11">
          <cell r="A11" t="str">
            <v>洪紫莹</v>
          </cell>
          <cell r="B11" t="str">
            <v>女</v>
          </cell>
          <cell r="C11">
            <v>29</v>
          </cell>
          <cell r="D11" t="str">
            <v>广东东莞</v>
          </cell>
          <cell r="E11" t="str">
            <v>研究生
硕士</v>
          </cell>
          <cell r="F11" t="str">
            <v>医师</v>
          </cell>
          <cell r="G11" t="str">
            <v>内科学</v>
          </cell>
          <cell r="H11" t="str">
            <v>2121.06广州医科大学</v>
          </cell>
          <cell r="I11" t="str">
            <v>东莞市松山湖中心医院工作</v>
          </cell>
          <cell r="J11">
            <v>18819281607</v>
          </cell>
          <cell r="K11">
            <v>84.6</v>
          </cell>
          <cell r="L11">
            <v>98</v>
          </cell>
          <cell r="M11">
            <v>92.64</v>
          </cell>
          <cell r="N11">
            <v>1</v>
          </cell>
          <cell r="O11" t="str">
            <v>人事代理</v>
          </cell>
          <cell r="P11" t="str">
            <v>因怀孕未做胸部X光，其余项目合格。</v>
          </cell>
          <cell r="Q11" t="str">
            <v>S002</v>
          </cell>
          <cell r="R11" t="str">
            <v>呼吸与危重症医学科医师</v>
          </cell>
        </row>
        <row r="12">
          <cell r="A12" t="str">
            <v>邱夜情</v>
          </cell>
          <cell r="B12" t="str">
            <v>女</v>
          </cell>
          <cell r="C12">
            <v>28</v>
          </cell>
          <cell r="D12" t="str">
            <v>广东汕尾</v>
          </cell>
          <cell r="E12" t="str">
            <v>研究生
硕士</v>
          </cell>
          <cell r="F12" t="str">
            <v>医师</v>
          </cell>
          <cell r="G12" t="str">
            <v>肿瘤学</v>
          </cell>
          <cell r="H12" t="str">
            <v>2023.08中山大学</v>
          </cell>
          <cell r="I12" t="str">
            <v>东莞市松山湖中心医院工作</v>
          </cell>
          <cell r="J12">
            <v>13723580562</v>
          </cell>
          <cell r="K12">
            <v>83.6</v>
          </cell>
          <cell r="L12">
            <v>65</v>
          </cell>
          <cell r="M12">
            <v>72.44</v>
          </cell>
          <cell r="N12">
            <v>1</v>
          </cell>
        </row>
        <row r="12">
          <cell r="Q12" t="str">
            <v>S005</v>
          </cell>
          <cell r="R12" t="str">
            <v>肿瘤科医师</v>
          </cell>
        </row>
        <row r="13">
          <cell r="A13" t="str">
            <v>张玮彤</v>
          </cell>
          <cell r="B13" t="str">
            <v>女</v>
          </cell>
          <cell r="C13">
            <v>27</v>
          </cell>
          <cell r="D13" t="str">
            <v>河北邯郸</v>
          </cell>
          <cell r="E13" t="str">
            <v>研究生
硕士</v>
          </cell>
          <cell r="F13" t="str">
            <v>医师</v>
          </cell>
          <cell r="G13" t="str">
            <v>放射肿瘤学</v>
          </cell>
          <cell r="H13" t="str">
            <v>2024.06河北医科大学</v>
          </cell>
          <cell r="I13" t="str">
            <v>2024.06河北省人民医院规培</v>
          </cell>
          <cell r="J13">
            <v>15102633661</v>
          </cell>
          <cell r="K13">
            <v>84.1</v>
          </cell>
          <cell r="L13">
            <v>55</v>
          </cell>
          <cell r="M13">
            <v>66.64</v>
          </cell>
          <cell r="N13">
            <v>2</v>
          </cell>
        </row>
        <row r="13">
          <cell r="Q13" t="str">
            <v>S005</v>
          </cell>
          <cell r="R13" t="str">
            <v>肿瘤科医师</v>
          </cell>
        </row>
        <row r="14">
          <cell r="A14" t="str">
            <v>张远飘</v>
          </cell>
          <cell r="B14" t="str">
            <v>男</v>
          </cell>
          <cell r="C14">
            <v>27</v>
          </cell>
          <cell r="D14" t="str">
            <v>广东河源</v>
          </cell>
          <cell r="E14" t="str">
            <v>研究生
硕士</v>
          </cell>
          <cell r="F14" t="str">
            <v>医师</v>
          </cell>
          <cell r="G14" t="str">
            <v>内科学</v>
          </cell>
          <cell r="H14" t="str">
            <v>2024.06广东医科大学</v>
          </cell>
          <cell r="I14" t="str">
            <v>东莞市松山湖中心医院工作</v>
          </cell>
          <cell r="J14">
            <v>13537194643</v>
          </cell>
          <cell r="K14">
            <v>86.4</v>
          </cell>
          <cell r="L14">
            <v>92</v>
          </cell>
          <cell r="M14">
            <v>89.76</v>
          </cell>
          <cell r="N14">
            <v>1</v>
          </cell>
          <cell r="O14" t="str">
            <v>人事代理</v>
          </cell>
          <cell r="P14" t="str">
            <v>未见异常</v>
          </cell>
          <cell r="Q14" t="str">
            <v>S006</v>
          </cell>
          <cell r="R14" t="str">
            <v>肾内科医师</v>
          </cell>
        </row>
        <row r="15">
          <cell r="A15" t="str">
            <v>李佳玉</v>
          </cell>
          <cell r="B15" t="str">
            <v>女</v>
          </cell>
          <cell r="C15">
            <v>27</v>
          </cell>
          <cell r="D15" t="str">
            <v>湖南邵阳</v>
          </cell>
          <cell r="E15" t="str">
            <v>研究生
硕士</v>
          </cell>
          <cell r="F15" t="str">
            <v>医师</v>
          </cell>
          <cell r="G15" t="str">
            <v>内科学</v>
          </cell>
          <cell r="H15" t="str">
            <v>2024.06广东医科大学</v>
          </cell>
          <cell r="I15" t="str">
            <v>东莞市松山湖中心医院工作</v>
          </cell>
          <cell r="J15">
            <v>15200847264</v>
          </cell>
          <cell r="K15">
            <v>84</v>
          </cell>
          <cell r="L15">
            <v>89</v>
          </cell>
          <cell r="M15">
            <v>87</v>
          </cell>
          <cell r="N15">
            <v>2</v>
          </cell>
          <cell r="O15" t="str">
            <v>人事代理</v>
          </cell>
          <cell r="P15" t="str">
            <v>合格</v>
          </cell>
          <cell r="Q15" t="str">
            <v>S006</v>
          </cell>
          <cell r="R15" t="str">
            <v>肾内科医师</v>
          </cell>
        </row>
        <row r="16">
          <cell r="A16" t="str">
            <v>郑佳曼</v>
          </cell>
          <cell r="B16" t="str">
            <v>女</v>
          </cell>
          <cell r="C16">
            <v>30</v>
          </cell>
          <cell r="D16" t="str">
            <v>广东揭阳</v>
          </cell>
          <cell r="E16" t="str">
            <v>研究生
硕士</v>
          </cell>
          <cell r="F16" t="str">
            <v>主治医师</v>
          </cell>
          <cell r="G16" t="str">
            <v>内科学</v>
          </cell>
          <cell r="H16" t="str">
            <v>2021.06南方医科大学</v>
          </cell>
          <cell r="I16" t="str">
            <v>南方医科大学南方医院工作</v>
          </cell>
          <cell r="J16">
            <v>15626046844</v>
          </cell>
          <cell r="K16">
            <v>82.5</v>
          </cell>
          <cell r="L16">
            <v>89</v>
          </cell>
          <cell r="M16">
            <v>86.4</v>
          </cell>
          <cell r="N16">
            <v>3</v>
          </cell>
        </row>
        <row r="16">
          <cell r="Q16" t="str">
            <v>S006</v>
          </cell>
          <cell r="R16" t="str">
            <v>肾内科医师</v>
          </cell>
        </row>
        <row r="17">
          <cell r="A17" t="str">
            <v>李锦斌</v>
          </cell>
          <cell r="B17" t="str">
            <v>男</v>
          </cell>
          <cell r="C17">
            <v>26</v>
          </cell>
          <cell r="D17" t="str">
            <v>湖南娄底</v>
          </cell>
          <cell r="E17" t="str">
            <v>研究生
硕士</v>
          </cell>
          <cell r="F17" t="str">
            <v>医师</v>
          </cell>
          <cell r="G17" t="str">
            <v>内科学</v>
          </cell>
          <cell r="H17" t="str">
            <v>2024.06中山大学</v>
          </cell>
          <cell r="I17" t="str">
            <v>东莞市松山湖中心医院工作</v>
          </cell>
          <cell r="J17">
            <v>15622723594</v>
          </cell>
          <cell r="K17">
            <v>86.5</v>
          </cell>
          <cell r="L17">
            <v>90</v>
          </cell>
          <cell r="M17">
            <v>88.6</v>
          </cell>
          <cell r="N17">
            <v>1</v>
          </cell>
          <cell r="O17" t="str">
            <v>人事代理</v>
          </cell>
          <cell r="P17" t="str">
            <v>合格</v>
          </cell>
          <cell r="Q17" t="str">
            <v>S007</v>
          </cell>
          <cell r="R17" t="str">
            <v>消化内科医师</v>
          </cell>
        </row>
        <row r="18">
          <cell r="A18" t="str">
            <v>高子娴</v>
          </cell>
          <cell r="B18" t="str">
            <v>女</v>
          </cell>
          <cell r="C18">
            <v>25</v>
          </cell>
          <cell r="D18" t="str">
            <v>广东东莞</v>
          </cell>
          <cell r="E18" t="str">
            <v>研究生
硕士</v>
          </cell>
          <cell r="F18" t="str">
            <v>医师</v>
          </cell>
          <cell r="G18" t="str">
            <v>内科学</v>
          </cell>
          <cell r="H18" t="str">
            <v>2024.06广州医科大学</v>
          </cell>
          <cell r="I18" t="str">
            <v>东莞市松山湖中心医院工作</v>
          </cell>
          <cell r="J18">
            <v>15622733873</v>
          </cell>
          <cell r="K18">
            <v>86.4</v>
          </cell>
          <cell r="L18">
            <v>90</v>
          </cell>
          <cell r="M18">
            <v>88.56</v>
          </cell>
          <cell r="N18">
            <v>2</v>
          </cell>
          <cell r="O18" t="str">
            <v>人事代理</v>
          </cell>
          <cell r="P18" t="str">
            <v>合格</v>
          </cell>
          <cell r="Q18" t="str">
            <v>S007</v>
          </cell>
          <cell r="R18" t="str">
            <v>消化内科医师</v>
          </cell>
        </row>
        <row r="19">
          <cell r="A19" t="str">
            <v>卫金靖</v>
          </cell>
          <cell r="B19" t="str">
            <v>女</v>
          </cell>
          <cell r="C19">
            <v>28</v>
          </cell>
          <cell r="D19" t="str">
            <v>广西  桂平</v>
          </cell>
          <cell r="E19" t="str">
            <v>研究生
硕士</v>
          </cell>
          <cell r="F19" t="str">
            <v>医师</v>
          </cell>
          <cell r="G19" t="str">
            <v>内科学</v>
          </cell>
          <cell r="H19" t="str">
            <v>2023.06暨南大学</v>
          </cell>
          <cell r="I19" t="str">
            <v>东莞市松山湖中心医院工作</v>
          </cell>
          <cell r="J19">
            <v>17512897596</v>
          </cell>
          <cell r="K19">
            <v>86.1</v>
          </cell>
          <cell r="L19">
            <v>89</v>
          </cell>
          <cell r="M19">
            <v>87.84</v>
          </cell>
          <cell r="N19">
            <v>1</v>
          </cell>
          <cell r="O19" t="str">
            <v>人事代理</v>
          </cell>
          <cell r="P19" t="str">
            <v>合格</v>
          </cell>
          <cell r="Q19" t="str">
            <v>S008</v>
          </cell>
          <cell r="R19" t="str">
            <v>内分泌科医师</v>
          </cell>
        </row>
        <row r="20">
          <cell r="A20" t="str">
            <v>陈团团</v>
          </cell>
          <cell r="B20" t="str">
            <v>男</v>
          </cell>
          <cell r="C20">
            <v>29</v>
          </cell>
          <cell r="D20" t="str">
            <v>河南周口</v>
          </cell>
          <cell r="E20" t="str">
            <v>研究生
硕士</v>
          </cell>
          <cell r="F20" t="str">
            <v>医师</v>
          </cell>
          <cell r="G20" t="str">
            <v>中医内科学</v>
          </cell>
          <cell r="H20" t="str">
            <v>2023.07广州中医药大学</v>
          </cell>
          <cell r="I20" t="str">
            <v>东莞市松山湖中心医院工作</v>
          </cell>
          <cell r="J20">
            <v>13602649389</v>
          </cell>
          <cell r="K20">
            <v>85.5</v>
          </cell>
          <cell r="L20">
            <v>90</v>
          </cell>
          <cell r="M20">
            <v>88.2</v>
          </cell>
          <cell r="N20">
            <v>1</v>
          </cell>
          <cell r="O20" t="str">
            <v>人事代理</v>
          </cell>
          <cell r="P20" t="str">
            <v>合格</v>
          </cell>
          <cell r="Q20" t="str">
            <v>S009</v>
          </cell>
          <cell r="R20" t="str">
            <v>中医内科医师</v>
          </cell>
        </row>
        <row r="21">
          <cell r="A21" t="str">
            <v>张唤唤</v>
          </cell>
          <cell r="B21" t="str">
            <v>女</v>
          </cell>
          <cell r="C21">
            <v>27</v>
          </cell>
          <cell r="D21" t="str">
            <v>安徽安庆</v>
          </cell>
          <cell r="E21" t="str">
            <v>研究生
硕士</v>
          </cell>
          <cell r="F21" t="str">
            <v>医师</v>
          </cell>
          <cell r="G21" t="str">
            <v>中医内科学</v>
          </cell>
          <cell r="H21" t="str">
            <v>2024.06广州中医药大学</v>
          </cell>
          <cell r="I21" t="str">
            <v>东莞市松山湖中心医院工作</v>
          </cell>
          <cell r="J21">
            <v>13712298469</v>
          </cell>
          <cell r="K21">
            <v>86.1</v>
          </cell>
          <cell r="L21">
            <v>86</v>
          </cell>
          <cell r="M21">
            <v>86.04</v>
          </cell>
          <cell r="N21">
            <v>2</v>
          </cell>
          <cell r="O21" t="str">
            <v>人事代理</v>
          </cell>
          <cell r="P21" t="str">
            <v>合格</v>
          </cell>
          <cell r="Q21" t="str">
            <v>S009</v>
          </cell>
          <cell r="R21" t="str">
            <v>中医内科医师</v>
          </cell>
        </row>
        <row r="22">
          <cell r="A22" t="str">
            <v>蔡龙辉</v>
          </cell>
          <cell r="B22" t="str">
            <v>男</v>
          </cell>
          <cell r="C22">
            <v>27</v>
          </cell>
          <cell r="D22" t="str">
            <v>广东梅州</v>
          </cell>
          <cell r="E22" t="str">
            <v>研究生
硕士</v>
          </cell>
          <cell r="F22" t="str">
            <v>医师</v>
          </cell>
          <cell r="G22" t="str">
            <v>中医内科学</v>
          </cell>
          <cell r="H22" t="str">
            <v>2023.06广州中医药大学</v>
          </cell>
          <cell r="I22" t="str">
            <v>东莞市松山湖中心医院工作</v>
          </cell>
          <cell r="J22">
            <v>13538821341</v>
          </cell>
          <cell r="K22">
            <v>84.5</v>
          </cell>
          <cell r="L22">
            <v>86</v>
          </cell>
          <cell r="M22">
            <v>85.4</v>
          </cell>
          <cell r="N22">
            <v>3</v>
          </cell>
          <cell r="O22" t="str">
            <v>人事代理</v>
          </cell>
          <cell r="P22" t="str">
            <v>合格</v>
          </cell>
          <cell r="Q22" t="str">
            <v>S009</v>
          </cell>
          <cell r="R22" t="str">
            <v>中医内科医师</v>
          </cell>
        </row>
        <row r="23">
          <cell r="A23" t="str">
            <v>黎诗婷</v>
          </cell>
          <cell r="B23" t="str">
            <v>女</v>
          </cell>
          <cell r="C23">
            <v>27</v>
          </cell>
          <cell r="D23" t="str">
            <v>湖北宣恩</v>
          </cell>
          <cell r="E23" t="str">
            <v>研究生
硕士</v>
          </cell>
          <cell r="F23" t="str">
            <v>医师</v>
          </cell>
          <cell r="G23" t="str">
            <v>中医内科学</v>
          </cell>
          <cell r="H23" t="str">
            <v>2023.06广州中医药大学</v>
          </cell>
          <cell r="I23" t="str">
            <v>广东省中医药贵州医院工作</v>
          </cell>
          <cell r="J23">
            <v>15071342071</v>
          </cell>
          <cell r="K23">
            <v>80.1</v>
          </cell>
          <cell r="L23" t="str">
            <v>弃考</v>
          </cell>
        </row>
        <row r="23">
          <cell r="Q23" t="str">
            <v>S009</v>
          </cell>
          <cell r="R23" t="str">
            <v>中医内科医师</v>
          </cell>
        </row>
        <row r="24">
          <cell r="A24" t="str">
            <v>申海健</v>
          </cell>
          <cell r="B24" t="str">
            <v>男</v>
          </cell>
          <cell r="C24">
            <v>28</v>
          </cell>
          <cell r="D24" t="str">
            <v>广东云浮</v>
          </cell>
          <cell r="E24" t="str">
            <v>研究生
硕士</v>
          </cell>
          <cell r="F24" t="str">
            <v>医师</v>
          </cell>
          <cell r="G24" t="str">
            <v>外科学</v>
          </cell>
          <cell r="H24" t="str">
            <v>2024.06广东医科大学</v>
          </cell>
          <cell r="I24" t="str">
            <v>东莞市松山湖中心医院工作</v>
          </cell>
          <cell r="J24">
            <v>13149337292</v>
          </cell>
          <cell r="K24">
            <v>86.1</v>
          </cell>
          <cell r="L24">
            <v>92</v>
          </cell>
          <cell r="M24">
            <v>89.64</v>
          </cell>
          <cell r="N24">
            <v>1</v>
          </cell>
          <cell r="O24" t="str">
            <v>人事代理</v>
          </cell>
        </row>
        <row r="24">
          <cell r="Q24" t="str">
            <v>S010</v>
          </cell>
          <cell r="R24" t="str">
            <v>心脏外科医师</v>
          </cell>
        </row>
        <row r="25">
          <cell r="A25" t="str">
            <v>翁育浩</v>
          </cell>
          <cell r="B25" t="str">
            <v>男</v>
          </cell>
          <cell r="C25">
            <v>34</v>
          </cell>
          <cell r="D25" t="str">
            <v>海南海口</v>
          </cell>
          <cell r="E25" t="str">
            <v>研究生
硕士</v>
          </cell>
          <cell r="F25" t="str">
            <v>医师</v>
          </cell>
          <cell r="G25" t="str">
            <v>外科学</v>
          </cell>
          <cell r="H25" t="str">
            <v>2024.06广州医科大学</v>
          </cell>
          <cell r="I25" t="str">
            <v>东莞市松山湖中心医院工作</v>
          </cell>
          <cell r="J25">
            <v>18789062801</v>
          </cell>
          <cell r="K25">
            <v>84</v>
          </cell>
          <cell r="L25">
            <v>95</v>
          </cell>
          <cell r="M25">
            <v>90.6</v>
          </cell>
          <cell r="N25">
            <v>1</v>
          </cell>
          <cell r="O25" t="str">
            <v>人事代理</v>
          </cell>
          <cell r="P25" t="str">
            <v>合格</v>
          </cell>
          <cell r="Q25" t="str">
            <v>S012</v>
          </cell>
          <cell r="R25" t="str">
            <v>神经外科医师</v>
          </cell>
        </row>
        <row r="26">
          <cell r="A26" t="str">
            <v>李周书诚</v>
          </cell>
          <cell r="B26" t="str">
            <v>男</v>
          </cell>
          <cell r="C26">
            <v>26</v>
          </cell>
          <cell r="D26" t="str">
            <v>湖南
怀化</v>
          </cell>
          <cell r="E26" t="str">
            <v>研究生
硕士</v>
          </cell>
          <cell r="F26" t="str">
            <v>医师</v>
          </cell>
          <cell r="G26" t="str">
            <v>外科学</v>
          </cell>
          <cell r="H26" t="str">
            <v>2024.06中山大学</v>
          </cell>
          <cell r="I26" t="str">
            <v>东莞市松山湖中心医院工作</v>
          </cell>
          <cell r="J26">
            <v>13278882298</v>
          </cell>
          <cell r="K26">
            <v>82.8</v>
          </cell>
          <cell r="L26">
            <v>95</v>
          </cell>
          <cell r="M26">
            <v>90.12</v>
          </cell>
          <cell r="N26">
            <v>2</v>
          </cell>
          <cell r="O26" t="str">
            <v>人事代理</v>
          </cell>
          <cell r="P26" t="str">
            <v>合格</v>
          </cell>
          <cell r="Q26" t="str">
            <v>S012</v>
          </cell>
          <cell r="R26" t="str">
            <v>神经外科医师</v>
          </cell>
        </row>
        <row r="27">
          <cell r="A27" t="str">
            <v>李世鹏</v>
          </cell>
          <cell r="B27" t="str">
            <v>男</v>
          </cell>
          <cell r="C27">
            <v>28</v>
          </cell>
          <cell r="D27" t="str">
            <v>广东茂名</v>
          </cell>
          <cell r="E27" t="str">
            <v>研究生
硕士</v>
          </cell>
          <cell r="F27" t="str">
            <v>医师</v>
          </cell>
          <cell r="G27" t="str">
            <v>外科学</v>
          </cell>
          <cell r="H27" t="str">
            <v>2024.06广东医科大学</v>
          </cell>
          <cell r="I27" t="str">
            <v>东莞市松山湖中心医院工作</v>
          </cell>
          <cell r="J27">
            <v>18318685281</v>
          </cell>
          <cell r="K27">
            <v>84.4</v>
          </cell>
          <cell r="L27">
            <v>88</v>
          </cell>
          <cell r="M27">
            <v>86.56</v>
          </cell>
          <cell r="N27">
            <v>1</v>
          </cell>
          <cell r="O27" t="str">
            <v>人事代理</v>
          </cell>
        </row>
        <row r="27">
          <cell r="Q27" t="str">
            <v>S013</v>
          </cell>
          <cell r="R27" t="str">
            <v>普通外科医师</v>
          </cell>
        </row>
        <row r="28">
          <cell r="A28" t="str">
            <v>刘明锋</v>
          </cell>
          <cell r="B28" t="str">
            <v>男</v>
          </cell>
          <cell r="C28">
            <v>26</v>
          </cell>
          <cell r="D28" t="str">
            <v>广东云浮</v>
          </cell>
          <cell r="E28" t="str">
            <v>研究生
硕士</v>
          </cell>
          <cell r="F28" t="str">
            <v>医师</v>
          </cell>
          <cell r="G28" t="str">
            <v>外科学</v>
          </cell>
          <cell r="H28" t="str">
            <v>2024.06南方医科大学</v>
          </cell>
          <cell r="I28" t="str">
            <v>珠海市香洲区人民医院工作</v>
          </cell>
          <cell r="J28">
            <v>15219674818</v>
          </cell>
          <cell r="K28">
            <v>82.8</v>
          </cell>
          <cell r="L28">
            <v>76</v>
          </cell>
          <cell r="M28">
            <v>78.72</v>
          </cell>
          <cell r="N28">
            <v>2</v>
          </cell>
        </row>
        <row r="28">
          <cell r="Q28" t="str">
            <v>S013</v>
          </cell>
          <cell r="R28" t="str">
            <v>普通外科医师</v>
          </cell>
        </row>
        <row r="29">
          <cell r="A29" t="str">
            <v>毛俊营</v>
          </cell>
          <cell r="B29" t="str">
            <v>男</v>
          </cell>
          <cell r="C29">
            <v>32</v>
          </cell>
          <cell r="D29" t="str">
            <v>湖北黄冈</v>
          </cell>
          <cell r="E29" t="str">
            <v>研究生
硕士</v>
          </cell>
          <cell r="F29" t="str">
            <v>医师</v>
          </cell>
          <cell r="G29" t="str">
            <v>外科学</v>
          </cell>
          <cell r="H29" t="str">
            <v>2023.06南昌大学</v>
          </cell>
          <cell r="I29" t="str">
            <v>温岭市第一人民医院工作</v>
          </cell>
          <cell r="J29">
            <v>15632307889</v>
          </cell>
          <cell r="K29">
            <v>81.9</v>
          </cell>
          <cell r="L29" t="str">
            <v>缺考</v>
          </cell>
        </row>
        <row r="29">
          <cell r="Q29" t="str">
            <v>S013</v>
          </cell>
          <cell r="R29" t="str">
            <v>普通外科医师</v>
          </cell>
        </row>
        <row r="30">
          <cell r="A30" t="str">
            <v>陈格</v>
          </cell>
          <cell r="B30" t="str">
            <v>女</v>
          </cell>
          <cell r="C30">
            <v>28</v>
          </cell>
          <cell r="D30" t="str">
            <v>广东湛江</v>
          </cell>
          <cell r="E30" t="str">
            <v>研究生
硕士</v>
          </cell>
          <cell r="F30" t="str">
            <v>医师</v>
          </cell>
          <cell r="G30" t="str">
            <v>耳鼻咽喉科学</v>
          </cell>
          <cell r="H30" t="str">
            <v>2024.06中山大学</v>
          </cell>
          <cell r="I30" t="str">
            <v>东莞市松山湖中心医院工作</v>
          </cell>
          <cell r="J30">
            <v>18944729482</v>
          </cell>
          <cell r="K30">
            <v>85.3</v>
          </cell>
          <cell r="L30">
            <v>88</v>
          </cell>
          <cell r="M30">
            <v>86.92</v>
          </cell>
          <cell r="N30">
            <v>1</v>
          </cell>
          <cell r="O30" t="str">
            <v>人事代理</v>
          </cell>
          <cell r="P30" t="str">
            <v>合格</v>
          </cell>
          <cell r="Q30" t="str">
            <v>S014</v>
          </cell>
          <cell r="R30" t="str">
            <v>耳鼻咽喉头颈外科医师</v>
          </cell>
        </row>
        <row r="31">
          <cell r="A31" t="str">
            <v>罗永华</v>
          </cell>
          <cell r="B31" t="str">
            <v>男</v>
          </cell>
          <cell r="C31">
            <v>30</v>
          </cell>
          <cell r="D31" t="str">
            <v>四川资阳</v>
          </cell>
          <cell r="E31" t="str">
            <v>研究生
硕士</v>
          </cell>
          <cell r="F31" t="str">
            <v>医师</v>
          </cell>
          <cell r="G31" t="str">
            <v>口腔医学</v>
          </cell>
          <cell r="H31" t="str">
            <v>2023.06暨南大学</v>
          </cell>
          <cell r="I31" t="str">
            <v>东莞市松山湖中心医院工作</v>
          </cell>
          <cell r="J31">
            <v>18383027431</v>
          </cell>
          <cell r="K31">
            <v>84.6</v>
          </cell>
          <cell r="L31">
            <v>85</v>
          </cell>
          <cell r="M31">
            <v>84.84</v>
          </cell>
          <cell r="N31">
            <v>1</v>
          </cell>
          <cell r="O31" t="str">
            <v>人事代理</v>
          </cell>
          <cell r="P31" t="str">
            <v>合格</v>
          </cell>
          <cell r="Q31" t="str">
            <v>S015</v>
          </cell>
          <cell r="R31" t="str">
            <v>口腔科医师</v>
          </cell>
        </row>
        <row r="32">
          <cell r="A32" t="str">
            <v>曾茂云</v>
          </cell>
          <cell r="B32" t="str">
            <v>女</v>
          </cell>
          <cell r="C32">
            <v>27</v>
          </cell>
          <cell r="D32" t="str">
            <v>四川宜宾</v>
          </cell>
          <cell r="E32" t="str">
            <v>研究生
硕士</v>
          </cell>
          <cell r="F32" t="str">
            <v>医师</v>
          </cell>
          <cell r="G32" t="str">
            <v>口腔修复学</v>
          </cell>
          <cell r="H32" t="str">
            <v>2024.06西南医科大学</v>
          </cell>
          <cell r="I32" t="str">
            <v>东莞市松山湖中心医院工作</v>
          </cell>
          <cell r="J32">
            <v>13219372492</v>
          </cell>
          <cell r="K32">
            <v>84.4</v>
          </cell>
          <cell r="L32">
            <v>85</v>
          </cell>
          <cell r="M32">
            <v>84.76</v>
          </cell>
          <cell r="N32">
            <v>2</v>
          </cell>
          <cell r="O32" t="str">
            <v>人事代理</v>
          </cell>
          <cell r="P32" t="str">
            <v>合格</v>
          </cell>
          <cell r="Q32" t="str">
            <v>S015</v>
          </cell>
          <cell r="R32" t="str">
            <v>口腔科医师</v>
          </cell>
        </row>
        <row r="33">
          <cell r="A33" t="str">
            <v>袁碧娴</v>
          </cell>
          <cell r="B33" t="str">
            <v>女</v>
          </cell>
          <cell r="C33">
            <v>26</v>
          </cell>
          <cell r="D33" t="str">
            <v>广东广州</v>
          </cell>
          <cell r="E33" t="str">
            <v>研究生
硕士</v>
          </cell>
          <cell r="F33" t="str">
            <v>医师</v>
          </cell>
          <cell r="G33" t="str">
            <v>麻醉学</v>
          </cell>
          <cell r="H33" t="str">
            <v>2024.06广东医科大学</v>
          </cell>
          <cell r="I33" t="str">
            <v>东莞市松山湖中心医院工作</v>
          </cell>
          <cell r="J33">
            <v>13580355178</v>
          </cell>
          <cell r="K33">
            <v>83.7</v>
          </cell>
          <cell r="L33">
            <v>92</v>
          </cell>
          <cell r="M33">
            <v>88.68</v>
          </cell>
          <cell r="N33">
            <v>1</v>
          </cell>
          <cell r="O33" t="str">
            <v>人事代理</v>
          </cell>
          <cell r="P33" t="str">
            <v>合格</v>
          </cell>
          <cell r="Q33" t="str">
            <v>S016</v>
          </cell>
          <cell r="R33" t="str">
            <v>麻醉学医师</v>
          </cell>
        </row>
        <row r="34">
          <cell r="A34" t="str">
            <v>尹烨</v>
          </cell>
          <cell r="B34" t="str">
            <v>女</v>
          </cell>
          <cell r="C34">
            <v>26</v>
          </cell>
          <cell r="D34" t="str">
            <v>湖南长沙</v>
          </cell>
          <cell r="E34" t="str">
            <v>研究生
硕士</v>
          </cell>
          <cell r="F34" t="str">
            <v>医师</v>
          </cell>
          <cell r="G34" t="str">
            <v>急诊医学</v>
          </cell>
          <cell r="H34" t="str">
            <v>2024.06广州医科大学</v>
          </cell>
          <cell r="I34" t="str">
            <v>东莞市松山湖中心医院工作</v>
          </cell>
          <cell r="J34">
            <v>13786105946</v>
          </cell>
          <cell r="K34">
            <v>85.5</v>
          </cell>
          <cell r="L34">
            <v>96</v>
          </cell>
          <cell r="M34">
            <v>91.8</v>
          </cell>
          <cell r="N34">
            <v>1</v>
          </cell>
          <cell r="O34" t="str">
            <v>人事代理</v>
          </cell>
          <cell r="P34" t="str">
            <v>合格</v>
          </cell>
          <cell r="Q34" t="str">
            <v>S017</v>
          </cell>
          <cell r="R34" t="str">
            <v>急诊科医师</v>
          </cell>
        </row>
        <row r="35">
          <cell r="A35" t="str">
            <v>黄曼尧</v>
          </cell>
          <cell r="B35" t="str">
            <v>女</v>
          </cell>
          <cell r="C35">
            <v>26</v>
          </cell>
          <cell r="D35" t="str">
            <v>东莞横沥</v>
          </cell>
          <cell r="E35" t="str">
            <v>研究生
硕士</v>
          </cell>
          <cell r="F35" t="str">
            <v>医师</v>
          </cell>
          <cell r="G35" t="str">
            <v>儿科学</v>
          </cell>
          <cell r="H35" t="str">
            <v>2024.06汕头大学</v>
          </cell>
          <cell r="I35" t="str">
            <v>东莞市松山湖中心医院工作</v>
          </cell>
          <cell r="J35">
            <v>13827241086</v>
          </cell>
          <cell r="K35">
            <v>84.2</v>
          </cell>
          <cell r="L35">
            <v>95</v>
          </cell>
          <cell r="M35">
            <v>90.68</v>
          </cell>
          <cell r="N35">
            <v>1</v>
          </cell>
          <cell r="O35" t="str">
            <v>人事代理</v>
          </cell>
          <cell r="P35" t="str">
            <v>合格</v>
          </cell>
          <cell r="Q35" t="str">
            <v>S020</v>
          </cell>
          <cell r="R35" t="str">
            <v>儿科医师</v>
          </cell>
        </row>
        <row r="36">
          <cell r="A36" t="str">
            <v>曾令凯</v>
          </cell>
          <cell r="B36" t="str">
            <v>男</v>
          </cell>
          <cell r="C36">
            <v>27</v>
          </cell>
          <cell r="D36" t="str">
            <v>湖南 郴州</v>
          </cell>
          <cell r="E36" t="str">
            <v>研究生
硕士</v>
          </cell>
          <cell r="F36" t="str">
            <v>医师</v>
          </cell>
          <cell r="G36" t="str">
            <v>重症医学</v>
          </cell>
          <cell r="H36" t="str">
            <v>2024.06南方医科大学</v>
          </cell>
          <cell r="I36" t="str">
            <v>东莞市松山湖中心医院工作</v>
          </cell>
          <cell r="J36">
            <v>13342557567</v>
          </cell>
          <cell r="K36">
            <v>83.7</v>
          </cell>
          <cell r="L36">
            <v>95</v>
          </cell>
          <cell r="M36">
            <v>90.48</v>
          </cell>
          <cell r="N36">
            <v>1</v>
          </cell>
          <cell r="O36" t="str">
            <v>人事代理</v>
          </cell>
          <cell r="P36" t="str">
            <v>合格</v>
          </cell>
          <cell r="Q36" t="str">
            <v>S022</v>
          </cell>
          <cell r="R36" t="str">
            <v>重症医学科医师</v>
          </cell>
        </row>
        <row r="37">
          <cell r="A37" t="str">
            <v>李昕</v>
          </cell>
          <cell r="B37" t="str">
            <v>女</v>
          </cell>
          <cell r="C37">
            <v>40</v>
          </cell>
          <cell r="D37" t="str">
            <v>河南济源</v>
          </cell>
          <cell r="E37" t="str">
            <v>研究生
硕士</v>
          </cell>
          <cell r="F37" t="str">
            <v>医师</v>
          </cell>
          <cell r="G37" t="str">
            <v>超声医学</v>
          </cell>
          <cell r="H37" t="str">
            <v>2015.06青海大学</v>
          </cell>
          <cell r="I37" t="str">
            <v>东莞市松山湖中心医院工作</v>
          </cell>
          <cell r="J37">
            <v>15897856847</v>
          </cell>
          <cell r="K37">
            <v>83.7</v>
          </cell>
          <cell r="L37">
            <v>95</v>
          </cell>
          <cell r="M37">
            <v>90.48</v>
          </cell>
          <cell r="N37">
            <v>1</v>
          </cell>
          <cell r="O37" t="str">
            <v>人事代理</v>
          </cell>
          <cell r="P37" t="str">
            <v>合格</v>
          </cell>
          <cell r="Q37" t="str">
            <v>S024</v>
          </cell>
          <cell r="R37" t="str">
            <v>超声科医师</v>
          </cell>
        </row>
        <row r="38">
          <cell r="A38" t="str">
            <v>李咏梅</v>
          </cell>
          <cell r="B38" t="str">
            <v>女</v>
          </cell>
          <cell r="C38">
            <v>28</v>
          </cell>
          <cell r="D38" t="str">
            <v>广东江门</v>
          </cell>
          <cell r="E38" t="str">
            <v>研究生博士</v>
          </cell>
          <cell r="F38" t="str">
            <v>药师</v>
          </cell>
          <cell r="G38" t="str">
            <v>药理学</v>
          </cell>
          <cell r="H38" t="str">
            <v>2024.06南方医科大学</v>
          </cell>
          <cell r="I38" t="str">
            <v>东莞市松山湖中心医院工作</v>
          </cell>
          <cell r="J38">
            <v>13534743932</v>
          </cell>
          <cell r="K38">
            <v>88.3</v>
          </cell>
          <cell r="L38">
            <v>90</v>
          </cell>
          <cell r="M38">
            <v>89.32</v>
          </cell>
          <cell r="N38">
            <v>1</v>
          </cell>
          <cell r="O38" t="str">
            <v>人事代理</v>
          </cell>
          <cell r="P38" t="str">
            <v>合格</v>
          </cell>
          <cell r="Q38" t="str">
            <v>S027</v>
          </cell>
          <cell r="R38" t="str">
            <v>临床药师（博士）</v>
          </cell>
        </row>
        <row r="39">
          <cell r="A39" t="str">
            <v>罗叶</v>
          </cell>
          <cell r="B39" t="str">
            <v>女</v>
          </cell>
          <cell r="C39">
            <v>27</v>
          </cell>
          <cell r="D39" t="str">
            <v>广东韶关</v>
          </cell>
          <cell r="E39" t="str">
            <v>研究生
硕士</v>
          </cell>
          <cell r="F39" t="str">
            <v>药师</v>
          </cell>
          <cell r="G39" t="str">
            <v>临床药学</v>
          </cell>
          <cell r="H39" t="str">
            <v>2024.06广东医科大学</v>
          </cell>
          <cell r="I39" t="str">
            <v>东莞市松山湖中心医院工作</v>
          </cell>
          <cell r="J39">
            <v>13726253990</v>
          </cell>
          <cell r="K39">
            <v>85.5</v>
          </cell>
          <cell r="L39">
            <v>85</v>
          </cell>
          <cell r="M39">
            <v>85.2</v>
          </cell>
          <cell r="N39">
            <v>1</v>
          </cell>
          <cell r="O39" t="str">
            <v>人事代理</v>
          </cell>
          <cell r="P39" t="str">
            <v>合格</v>
          </cell>
          <cell r="Q39" t="str">
            <v>S028</v>
          </cell>
          <cell r="R39" t="str">
            <v>临床药师（硕士）</v>
          </cell>
        </row>
        <row r="40">
          <cell r="A40" t="str">
            <v>梁菲晴</v>
          </cell>
          <cell r="B40" t="str">
            <v>女</v>
          </cell>
          <cell r="C40">
            <v>28</v>
          </cell>
          <cell r="D40" t="str">
            <v>广东茂名</v>
          </cell>
          <cell r="E40" t="str">
            <v>研究生
硕士</v>
          </cell>
          <cell r="F40" t="str">
            <v>药师</v>
          </cell>
          <cell r="G40" t="str">
            <v>药学
（临床药学）</v>
          </cell>
          <cell r="H40" t="str">
            <v>2023.06中山大学</v>
          </cell>
          <cell r="I40" t="str">
            <v>深圳市龙岗区第二人民医院工作</v>
          </cell>
          <cell r="J40">
            <v>18344082853</v>
          </cell>
          <cell r="K40">
            <v>81.6</v>
          </cell>
          <cell r="L40">
            <v>80</v>
          </cell>
          <cell r="M40">
            <v>80.64</v>
          </cell>
          <cell r="N40">
            <v>2</v>
          </cell>
        </row>
        <row r="40">
          <cell r="Q40" t="str">
            <v>S028</v>
          </cell>
          <cell r="R40" t="str">
            <v>临床药师（硕士）</v>
          </cell>
        </row>
        <row r="42">
          <cell r="A42" t="str">
            <v>黄桂清</v>
          </cell>
          <cell r="B42" t="str">
            <v>女</v>
          </cell>
          <cell r="C42">
            <v>31</v>
          </cell>
          <cell r="D42" t="str">
            <v>广东肇庆</v>
          </cell>
          <cell r="E42" t="str">
            <v>全日制本科</v>
          </cell>
          <cell r="F42" t="str">
            <v>主管护师</v>
          </cell>
          <cell r="G42" t="str">
            <v>护理学</v>
          </cell>
          <cell r="H42" t="str">
            <v>广东医科大学</v>
          </cell>
          <cell r="I42" t="str">
            <v>东莞市松山湖中心医院</v>
          </cell>
        </row>
        <row r="42">
          <cell r="K42">
            <v>86.5555555555556</v>
          </cell>
          <cell r="L42">
            <v>95</v>
          </cell>
          <cell r="M42">
            <v>91.6222222222222</v>
          </cell>
          <cell r="N42">
            <v>1</v>
          </cell>
          <cell r="O42" t="str">
            <v>人事代理</v>
          </cell>
          <cell r="P42" t="str">
            <v>合格</v>
          </cell>
          <cell r="Q42" t="str">
            <v>S026</v>
          </cell>
          <cell r="R42" t="str">
            <v>临床护理</v>
          </cell>
        </row>
        <row r="43">
          <cell r="A43" t="str">
            <v>向月</v>
          </cell>
          <cell r="B43" t="str">
            <v>女</v>
          </cell>
          <cell r="C43">
            <v>26</v>
          </cell>
          <cell r="D43" t="str">
            <v>湖南</v>
          </cell>
          <cell r="E43" t="str">
            <v>全日制大专</v>
          </cell>
          <cell r="F43" t="str">
            <v>护师</v>
          </cell>
          <cell r="G43" t="str">
            <v>护理学</v>
          </cell>
          <cell r="H43" t="str">
            <v>南华大学</v>
          </cell>
          <cell r="I43" t="str">
            <v>东莞康华医院</v>
          </cell>
        </row>
        <row r="43">
          <cell r="K43">
            <v>86.2222222222222</v>
          </cell>
          <cell r="L43">
            <v>95</v>
          </cell>
          <cell r="M43">
            <v>91.4888888888889</v>
          </cell>
          <cell r="N43">
            <v>2</v>
          </cell>
          <cell r="O43" t="str">
            <v>聘用</v>
          </cell>
          <cell r="P43" t="str">
            <v>合格</v>
          </cell>
          <cell r="Q43" t="str">
            <v>S026</v>
          </cell>
          <cell r="R43" t="str">
            <v>临床护理</v>
          </cell>
        </row>
        <row r="44">
          <cell r="A44" t="str">
            <v>张杰群</v>
          </cell>
          <cell r="B44" t="str">
            <v>女</v>
          </cell>
          <cell r="C44">
            <v>44</v>
          </cell>
          <cell r="D44" t="str">
            <v>湖北武汉</v>
          </cell>
          <cell r="E44" t="str">
            <v>全日制大专</v>
          </cell>
          <cell r="F44" t="str">
            <v>副主任护师</v>
          </cell>
          <cell r="G44" t="str">
            <v>护理学</v>
          </cell>
          <cell r="H44" t="str">
            <v>湖北中医药大学</v>
          </cell>
          <cell r="I44" t="str">
            <v>东莞市松山湖中心医院</v>
          </cell>
        </row>
        <row r="44">
          <cell r="K44">
            <v>88.3333333333333</v>
          </cell>
          <cell r="L44">
            <v>92</v>
          </cell>
          <cell r="M44">
            <v>90.5333333333333</v>
          </cell>
          <cell r="N44">
            <v>3</v>
          </cell>
          <cell r="O44" t="str">
            <v>人事代理</v>
          </cell>
          <cell r="P44" t="str">
            <v>合格</v>
          </cell>
          <cell r="Q44" t="str">
            <v>S026</v>
          </cell>
          <cell r="R44" t="str">
            <v>临床护理</v>
          </cell>
        </row>
        <row r="45">
          <cell r="A45" t="str">
            <v>张小峰</v>
          </cell>
          <cell r="B45" t="str">
            <v>女</v>
          </cell>
          <cell r="C45">
            <v>26</v>
          </cell>
          <cell r="D45" t="str">
            <v>广西南宁</v>
          </cell>
          <cell r="E45" t="str">
            <v>全日制本科</v>
          </cell>
          <cell r="F45" t="str">
            <v>护师</v>
          </cell>
          <cell r="G45" t="str">
            <v>护理学</v>
          </cell>
          <cell r="H45" t="str">
            <v>广州中医药大学</v>
          </cell>
          <cell r="I45" t="str">
            <v>东莞市松山湖中心医院</v>
          </cell>
        </row>
        <row r="45">
          <cell r="K45">
            <v>87.4444444444444</v>
          </cell>
          <cell r="L45">
            <v>90</v>
          </cell>
          <cell r="M45">
            <v>88.9777777777778</v>
          </cell>
          <cell r="N45">
            <v>4</v>
          </cell>
          <cell r="O45" t="str">
            <v>人事代理</v>
          </cell>
          <cell r="P45" t="str">
            <v>合格</v>
          </cell>
          <cell r="Q45" t="str">
            <v>S026</v>
          </cell>
          <cell r="R45" t="str">
            <v>临床护理</v>
          </cell>
        </row>
        <row r="46">
          <cell r="A46" t="str">
            <v>黄碧丽</v>
          </cell>
          <cell r="B46" t="str">
            <v>女</v>
          </cell>
          <cell r="C46">
            <v>29</v>
          </cell>
          <cell r="D46" t="str">
            <v>广东高州</v>
          </cell>
          <cell r="E46" t="str">
            <v>全日制大专</v>
          </cell>
          <cell r="F46" t="str">
            <v>护师</v>
          </cell>
          <cell r="G46" t="str">
            <v>护理学</v>
          </cell>
          <cell r="H46" t="str">
            <v>南方医科大学</v>
          </cell>
          <cell r="I46" t="str">
            <v>广东省第二人民医院</v>
          </cell>
        </row>
        <row r="46">
          <cell r="K46">
            <v>84.2222222222222</v>
          </cell>
          <cell r="L46">
            <v>92</v>
          </cell>
          <cell r="M46">
            <v>88.8888888888889</v>
          </cell>
          <cell r="N46">
            <v>5</v>
          </cell>
          <cell r="O46" t="str">
            <v>聘用</v>
          </cell>
        </row>
        <row r="46">
          <cell r="Q46" t="str">
            <v>S026</v>
          </cell>
          <cell r="R46" t="str">
            <v>临床护理</v>
          </cell>
        </row>
        <row r="47">
          <cell r="A47" t="str">
            <v>姚霜</v>
          </cell>
          <cell r="B47" t="str">
            <v>女</v>
          </cell>
          <cell r="C47">
            <v>27</v>
          </cell>
          <cell r="D47" t="str">
            <v>贵州遵义</v>
          </cell>
          <cell r="E47" t="str">
            <v>全日制本科</v>
          </cell>
          <cell r="F47" t="str">
            <v>护师</v>
          </cell>
          <cell r="G47" t="str">
            <v>护理学</v>
          </cell>
          <cell r="H47" t="str">
            <v>遵义医学院珠海校区</v>
          </cell>
          <cell r="I47" t="str">
            <v>东莞市厚街医院</v>
          </cell>
        </row>
        <row r="47">
          <cell r="K47">
            <v>86.7777777777778</v>
          </cell>
          <cell r="L47">
            <v>90</v>
          </cell>
          <cell r="M47">
            <v>88.7111111111111</v>
          </cell>
          <cell r="N47">
            <v>6</v>
          </cell>
          <cell r="O47" t="str">
            <v>人事代理</v>
          </cell>
        </row>
        <row r="47">
          <cell r="Q47" t="str">
            <v>S026</v>
          </cell>
          <cell r="R47" t="str">
            <v>临床护理</v>
          </cell>
        </row>
        <row r="48">
          <cell r="A48" t="str">
            <v>肖晶婷</v>
          </cell>
          <cell r="B48" t="str">
            <v>女</v>
          </cell>
          <cell r="C48">
            <v>25</v>
          </cell>
          <cell r="D48" t="str">
            <v>湖南</v>
          </cell>
          <cell r="E48" t="str">
            <v>全日制大专</v>
          </cell>
          <cell r="F48" t="str">
            <v>护师</v>
          </cell>
          <cell r="G48" t="str">
            <v>护理学</v>
          </cell>
          <cell r="H48" t="str">
            <v>湖南中医药大学</v>
          </cell>
          <cell r="I48" t="str">
            <v>东莞康华医院</v>
          </cell>
        </row>
        <row r="48">
          <cell r="K48">
            <v>86.6666666666667</v>
          </cell>
          <cell r="L48">
            <v>90</v>
          </cell>
          <cell r="M48">
            <v>88.6666666666667</v>
          </cell>
          <cell r="N48">
            <v>7</v>
          </cell>
          <cell r="O48" t="str">
            <v>聘用</v>
          </cell>
        </row>
        <row r="48">
          <cell r="Q48" t="str">
            <v>S026</v>
          </cell>
          <cell r="R48" t="str">
            <v>临床护理</v>
          </cell>
        </row>
        <row r="49">
          <cell r="A49" t="str">
            <v>黄樱</v>
          </cell>
          <cell r="B49" t="str">
            <v>女</v>
          </cell>
          <cell r="C49">
            <v>30</v>
          </cell>
          <cell r="D49" t="str">
            <v>广东清远</v>
          </cell>
          <cell r="E49" t="str">
            <v>全日制大专</v>
          </cell>
          <cell r="F49" t="str">
            <v>护师</v>
          </cell>
          <cell r="G49" t="str">
            <v>护理学</v>
          </cell>
          <cell r="H49" t="str">
            <v>南方医科大学</v>
          </cell>
          <cell r="I49" t="str">
            <v>南方医科大学南方医院</v>
          </cell>
        </row>
        <row r="49">
          <cell r="K49">
            <v>86.4444444444444</v>
          </cell>
          <cell r="L49">
            <v>90</v>
          </cell>
          <cell r="M49">
            <v>88.5777777777778</v>
          </cell>
          <cell r="N49">
            <v>8</v>
          </cell>
          <cell r="O49" t="str">
            <v>聘用</v>
          </cell>
        </row>
        <row r="49">
          <cell r="Q49" t="str">
            <v>S026</v>
          </cell>
          <cell r="R49" t="str">
            <v>临床护理</v>
          </cell>
        </row>
        <row r="50">
          <cell r="A50" t="str">
            <v>郑怡铃</v>
          </cell>
          <cell r="B50" t="str">
            <v>女</v>
          </cell>
          <cell r="C50">
            <v>25</v>
          </cell>
          <cell r="D50" t="str">
            <v>广东普宁</v>
          </cell>
          <cell r="E50" t="str">
            <v>全日制中专</v>
          </cell>
          <cell r="F50" t="str">
            <v>护师</v>
          </cell>
          <cell r="G50" t="str">
            <v>护理学</v>
          </cell>
          <cell r="H50" t="str">
            <v>南方医科大学</v>
          </cell>
          <cell r="I50" t="str">
            <v>东莞康华医院</v>
          </cell>
        </row>
        <row r="50">
          <cell r="K50">
            <v>81.8888888888889</v>
          </cell>
          <cell r="L50">
            <v>93</v>
          </cell>
          <cell r="M50">
            <v>88.5555555555556</v>
          </cell>
          <cell r="N50">
            <v>9</v>
          </cell>
          <cell r="O50" t="str">
            <v>聘用</v>
          </cell>
          <cell r="P50" t="str">
            <v>因怀孕未做胸部平片，余未见明显异常</v>
          </cell>
          <cell r="Q50" t="str">
            <v>S026</v>
          </cell>
          <cell r="R50" t="str">
            <v>临床护理</v>
          </cell>
        </row>
        <row r="51">
          <cell r="A51" t="str">
            <v>许慢玲</v>
          </cell>
          <cell r="B51" t="str">
            <v>女</v>
          </cell>
          <cell r="C51">
            <v>28</v>
          </cell>
          <cell r="D51" t="str">
            <v>广东省揭阳市</v>
          </cell>
          <cell r="E51" t="str">
            <v>全日制大专</v>
          </cell>
          <cell r="F51" t="str">
            <v>护师</v>
          </cell>
          <cell r="G51" t="str">
            <v>护理学</v>
          </cell>
          <cell r="H51" t="str">
            <v>广州医科大学</v>
          </cell>
          <cell r="I51" t="str">
            <v>东莞市松山湖中心医院</v>
          </cell>
        </row>
        <row r="51">
          <cell r="K51">
            <v>83.3333333333333</v>
          </cell>
          <cell r="L51">
            <v>92</v>
          </cell>
          <cell r="M51">
            <v>88.5333333333333</v>
          </cell>
          <cell r="N51">
            <v>10</v>
          </cell>
          <cell r="O51" t="str">
            <v>聘用</v>
          </cell>
          <cell r="P51" t="str">
            <v>合格</v>
          </cell>
          <cell r="Q51" t="str">
            <v>S026</v>
          </cell>
          <cell r="R51" t="str">
            <v>临床护理</v>
          </cell>
        </row>
        <row r="52">
          <cell r="A52" t="str">
            <v>任平</v>
          </cell>
          <cell r="B52" t="str">
            <v>女</v>
          </cell>
          <cell r="C52">
            <v>29</v>
          </cell>
          <cell r="D52" t="str">
            <v>湖北襄阳</v>
          </cell>
          <cell r="E52" t="str">
            <v>全日制大专</v>
          </cell>
          <cell r="F52" t="str">
            <v>护师</v>
          </cell>
          <cell r="G52" t="str">
            <v>护理学</v>
          </cell>
          <cell r="H52" t="str">
            <v>武汉大学</v>
          </cell>
          <cell r="I52" t="str">
            <v>东莞市松山湖中心医院</v>
          </cell>
        </row>
        <row r="52">
          <cell r="K52">
            <v>84.7777777777778</v>
          </cell>
          <cell r="L52">
            <v>90</v>
          </cell>
          <cell r="M52">
            <v>87.9111111111111</v>
          </cell>
          <cell r="N52">
            <v>11</v>
          </cell>
          <cell r="O52" t="str">
            <v>聘用</v>
          </cell>
          <cell r="P52" t="str">
            <v>合格</v>
          </cell>
          <cell r="Q52" t="str">
            <v>S026</v>
          </cell>
          <cell r="R52" t="str">
            <v>临床护理</v>
          </cell>
        </row>
        <row r="53">
          <cell r="A53" t="str">
            <v>欧邹君</v>
          </cell>
          <cell r="B53" t="str">
            <v>女</v>
          </cell>
          <cell r="C53">
            <v>31</v>
          </cell>
          <cell r="D53" t="str">
            <v>湖南</v>
          </cell>
          <cell r="E53" t="str">
            <v>全日制大专</v>
          </cell>
          <cell r="F53" t="str">
            <v>护师</v>
          </cell>
          <cell r="G53" t="str">
            <v>护理学</v>
          </cell>
          <cell r="H53" t="str">
            <v>广东医科大学</v>
          </cell>
          <cell r="I53" t="str">
            <v>深圳大学总医院</v>
          </cell>
        </row>
        <row r="53">
          <cell r="K53">
            <v>87.7777777777778</v>
          </cell>
          <cell r="L53">
            <v>88</v>
          </cell>
          <cell r="M53">
            <v>87.9111111111111</v>
          </cell>
          <cell r="N53">
            <v>12</v>
          </cell>
          <cell r="O53" t="str">
            <v>聘用</v>
          </cell>
          <cell r="P53" t="str">
            <v>合格</v>
          </cell>
          <cell r="Q53" t="str">
            <v>S026</v>
          </cell>
          <cell r="R53" t="str">
            <v>临床护理</v>
          </cell>
        </row>
        <row r="54">
          <cell r="A54" t="str">
            <v>李欢欢</v>
          </cell>
          <cell r="B54" t="str">
            <v>女</v>
          </cell>
          <cell r="C54">
            <v>25</v>
          </cell>
          <cell r="D54" t="str">
            <v>重庆市</v>
          </cell>
          <cell r="E54" t="str">
            <v>全日制本科</v>
          </cell>
          <cell r="F54" t="str">
            <v>护师</v>
          </cell>
          <cell r="G54" t="str">
            <v>护理学</v>
          </cell>
          <cell r="H54" t="str">
            <v>遵义医科大学（珠海校区）</v>
          </cell>
          <cell r="I54" t="str">
            <v>郁南县人民医院</v>
          </cell>
        </row>
        <row r="54">
          <cell r="K54">
            <v>85.5555555555556</v>
          </cell>
          <cell r="L54">
            <v>89</v>
          </cell>
          <cell r="M54">
            <v>87.6222222222222</v>
          </cell>
          <cell r="N54">
            <v>13</v>
          </cell>
          <cell r="O54" t="str">
            <v>人事代理</v>
          </cell>
        </row>
        <row r="54">
          <cell r="Q54" t="str">
            <v>S026</v>
          </cell>
          <cell r="R54" t="str">
            <v>临床护理</v>
          </cell>
        </row>
        <row r="55">
          <cell r="A55" t="str">
            <v>梁容</v>
          </cell>
          <cell r="B55" t="str">
            <v>女</v>
          </cell>
          <cell r="C55">
            <v>26</v>
          </cell>
          <cell r="D55" t="str">
            <v>湖南衡阳</v>
          </cell>
          <cell r="E55" t="str">
            <v>全日制大专</v>
          </cell>
          <cell r="F55" t="str">
            <v>护师</v>
          </cell>
          <cell r="G55" t="str">
            <v>护理学</v>
          </cell>
          <cell r="H55" t="str">
            <v>湘南学院</v>
          </cell>
          <cell r="I55" t="str">
            <v>东莞东华医院</v>
          </cell>
        </row>
        <row r="55">
          <cell r="K55">
            <v>84</v>
          </cell>
          <cell r="L55">
            <v>90</v>
          </cell>
          <cell r="M55">
            <v>87.6</v>
          </cell>
          <cell r="N55">
            <v>14</v>
          </cell>
          <cell r="O55" t="str">
            <v>聘用</v>
          </cell>
          <cell r="P55" t="str">
            <v>无明显异常</v>
          </cell>
          <cell r="Q55" t="str">
            <v>S026</v>
          </cell>
          <cell r="R55" t="str">
            <v>临床护理</v>
          </cell>
        </row>
        <row r="56">
          <cell r="A56" t="str">
            <v>傅雨琴</v>
          </cell>
          <cell r="B56" t="str">
            <v>女</v>
          </cell>
          <cell r="C56">
            <v>27</v>
          </cell>
          <cell r="D56" t="str">
            <v>江西</v>
          </cell>
          <cell r="E56" t="str">
            <v>全日制本科</v>
          </cell>
          <cell r="F56" t="str">
            <v>护师</v>
          </cell>
          <cell r="G56" t="str">
            <v>护理学</v>
          </cell>
          <cell r="H56" t="str">
            <v>新余学院</v>
          </cell>
          <cell r="I56" t="str">
            <v>东莞市松山湖中心医院</v>
          </cell>
        </row>
        <row r="56">
          <cell r="K56">
            <v>86.3333333333333</v>
          </cell>
          <cell r="L56">
            <v>88</v>
          </cell>
          <cell r="M56">
            <v>87.3333333333333</v>
          </cell>
          <cell r="N56">
            <v>15</v>
          </cell>
          <cell r="O56" t="str">
            <v>人事代理</v>
          </cell>
          <cell r="P56" t="str">
            <v>合格</v>
          </cell>
          <cell r="Q56" t="str">
            <v>S026</v>
          </cell>
          <cell r="R56" t="str">
            <v>临床护理</v>
          </cell>
        </row>
        <row r="57">
          <cell r="A57" t="str">
            <v>李琳丽</v>
          </cell>
          <cell r="B57" t="str">
            <v>女</v>
          </cell>
          <cell r="C57">
            <v>29</v>
          </cell>
          <cell r="D57" t="str">
            <v>广西博白</v>
          </cell>
          <cell r="E57" t="str">
            <v>全日制大专</v>
          </cell>
          <cell r="F57" t="str">
            <v>护师</v>
          </cell>
          <cell r="G57" t="str">
            <v>护理学</v>
          </cell>
          <cell r="H57" t="str">
            <v>广西医科大学</v>
          </cell>
          <cell r="I57" t="str">
            <v>玉林市红十字会医院</v>
          </cell>
        </row>
        <row r="57">
          <cell r="K57">
            <v>81.6666666666667</v>
          </cell>
          <cell r="L57">
            <v>91</v>
          </cell>
          <cell r="M57">
            <v>87.2666666666667</v>
          </cell>
          <cell r="N57">
            <v>16</v>
          </cell>
          <cell r="O57" t="str">
            <v>聘用</v>
          </cell>
          <cell r="P57" t="str">
            <v>合格</v>
          </cell>
          <cell r="Q57" t="str">
            <v>S026</v>
          </cell>
          <cell r="R57" t="str">
            <v>临床护理</v>
          </cell>
        </row>
        <row r="58">
          <cell r="A58" t="str">
            <v>王春雁</v>
          </cell>
          <cell r="B58" t="str">
            <v>女</v>
          </cell>
          <cell r="C58">
            <v>26</v>
          </cell>
          <cell r="D58" t="str">
            <v>湖南</v>
          </cell>
          <cell r="E58" t="str">
            <v>全日制本科</v>
          </cell>
          <cell r="F58" t="str">
            <v>中级</v>
          </cell>
          <cell r="G58" t="str">
            <v>护理学</v>
          </cell>
          <cell r="H58" t="str">
            <v>湖南师范大学树达学院</v>
          </cell>
          <cell r="I58" t="str">
            <v>中山大学附属第一（南沙）医院</v>
          </cell>
        </row>
        <row r="58">
          <cell r="K58">
            <v>87.3333333333333</v>
          </cell>
          <cell r="L58">
            <v>87</v>
          </cell>
          <cell r="M58">
            <v>87.1333333333333</v>
          </cell>
          <cell r="N58">
            <v>17</v>
          </cell>
          <cell r="O58" t="str">
            <v>人事代理</v>
          </cell>
          <cell r="P58" t="str">
            <v>合格</v>
          </cell>
          <cell r="Q58" t="str">
            <v>S026</v>
          </cell>
          <cell r="R58" t="str">
            <v>临床护理</v>
          </cell>
        </row>
        <row r="59">
          <cell r="A59" t="str">
            <v>赵雪莉</v>
          </cell>
          <cell r="B59" t="str">
            <v>女</v>
          </cell>
          <cell r="C59">
            <v>28</v>
          </cell>
          <cell r="D59" t="str">
            <v>河南驻马店</v>
          </cell>
          <cell r="E59" t="str">
            <v>全日制本科</v>
          </cell>
          <cell r="F59" t="str">
            <v>护师</v>
          </cell>
          <cell r="G59" t="str">
            <v>护理学</v>
          </cell>
          <cell r="H59" t="str">
            <v>河南大学</v>
          </cell>
          <cell r="I59" t="str">
            <v>东莞市松山湖中心医院</v>
          </cell>
        </row>
        <row r="59">
          <cell r="K59">
            <v>83.3333333333333</v>
          </cell>
          <cell r="L59">
            <v>89</v>
          </cell>
          <cell r="M59">
            <v>86.7333333333333</v>
          </cell>
          <cell r="N59">
            <v>18</v>
          </cell>
          <cell r="O59" t="str">
            <v>人事代理</v>
          </cell>
          <cell r="P59" t="str">
            <v>合格</v>
          </cell>
          <cell r="Q59" t="str">
            <v>S026</v>
          </cell>
          <cell r="R59" t="str">
            <v>临床护理</v>
          </cell>
        </row>
        <row r="60">
          <cell r="A60" t="str">
            <v>曾丽清</v>
          </cell>
          <cell r="B60" t="str">
            <v>女</v>
          </cell>
          <cell r="C60">
            <v>32</v>
          </cell>
          <cell r="D60" t="str">
            <v>广东</v>
          </cell>
          <cell r="E60" t="str">
            <v>全日制中专</v>
          </cell>
          <cell r="F60" t="str">
            <v>护师</v>
          </cell>
          <cell r="G60" t="str">
            <v>护理学</v>
          </cell>
          <cell r="H60" t="str">
            <v>广州中医药大学</v>
          </cell>
          <cell r="I60" t="str">
            <v>梅州市中医医院</v>
          </cell>
        </row>
        <row r="60">
          <cell r="K60">
            <v>82.7777777777778</v>
          </cell>
          <cell r="L60">
            <v>88</v>
          </cell>
          <cell r="M60">
            <v>85.9111111111111</v>
          </cell>
          <cell r="N60">
            <v>19</v>
          </cell>
          <cell r="O60" t="str">
            <v>聘用</v>
          </cell>
          <cell r="P60" t="str">
            <v>未见异常</v>
          </cell>
          <cell r="Q60" t="str">
            <v>S026</v>
          </cell>
          <cell r="R60" t="str">
            <v>临床护理</v>
          </cell>
        </row>
        <row r="61">
          <cell r="A61" t="str">
            <v>宁小茜</v>
          </cell>
          <cell r="B61" t="str">
            <v>女</v>
          </cell>
          <cell r="C61">
            <v>28</v>
          </cell>
          <cell r="D61" t="str">
            <v>广东 化州</v>
          </cell>
          <cell r="E61" t="str">
            <v>全日制中专</v>
          </cell>
          <cell r="F61" t="str">
            <v>护师</v>
          </cell>
          <cell r="G61" t="str">
            <v>护理学</v>
          </cell>
          <cell r="H61" t="str">
            <v>广东医科大学</v>
          </cell>
          <cell r="I61" t="str">
            <v>化州市第二人民医院</v>
          </cell>
        </row>
        <row r="61">
          <cell r="K61">
            <v>83.1111111111111</v>
          </cell>
          <cell r="L61">
            <v>86</v>
          </cell>
          <cell r="M61">
            <v>84.8444444444444</v>
          </cell>
          <cell r="N61">
            <v>20</v>
          </cell>
          <cell r="O61" t="str">
            <v>聘用</v>
          </cell>
          <cell r="P61" t="str">
            <v>未见明显异常</v>
          </cell>
          <cell r="Q61" t="str">
            <v>S026</v>
          </cell>
          <cell r="R61" t="str">
            <v>临床护理</v>
          </cell>
        </row>
        <row r="62">
          <cell r="A62" t="str">
            <v>李东晓</v>
          </cell>
          <cell r="B62" t="str">
            <v>女</v>
          </cell>
          <cell r="C62">
            <v>30</v>
          </cell>
          <cell r="D62" t="str">
            <v>广西</v>
          </cell>
          <cell r="E62" t="str">
            <v>全日制大专</v>
          </cell>
          <cell r="F62" t="str">
            <v>护师</v>
          </cell>
          <cell r="G62" t="str">
            <v>护理学</v>
          </cell>
          <cell r="H62" t="str">
            <v>广西科技大学医学院</v>
          </cell>
          <cell r="I62" t="str">
            <v>柳州市妇幼保健院</v>
          </cell>
        </row>
        <row r="62">
          <cell r="K62">
            <v>81.8888888888889</v>
          </cell>
          <cell r="L62">
            <v>86</v>
          </cell>
          <cell r="M62">
            <v>84.3555555555556</v>
          </cell>
          <cell r="N62">
            <v>21</v>
          </cell>
          <cell r="O62" t="str">
            <v>聘用</v>
          </cell>
        </row>
        <row r="62">
          <cell r="Q62" t="str">
            <v>S026</v>
          </cell>
          <cell r="R62" t="str">
            <v>临床护理</v>
          </cell>
        </row>
        <row r="63">
          <cell r="A63" t="str">
            <v>晏亦婷</v>
          </cell>
          <cell r="B63" t="str">
            <v>女</v>
          </cell>
          <cell r="C63">
            <v>27</v>
          </cell>
          <cell r="D63" t="str">
            <v>四川省</v>
          </cell>
          <cell r="E63" t="str">
            <v>全日制本科</v>
          </cell>
          <cell r="F63" t="str">
            <v>护师</v>
          </cell>
          <cell r="G63" t="str">
            <v>护理学</v>
          </cell>
          <cell r="H63" t="str">
            <v>新疆医科大学厚博学院</v>
          </cell>
          <cell r="I63" t="str">
            <v>成都市妇女儿童中心医院</v>
          </cell>
        </row>
        <row r="63">
          <cell r="K63">
            <v>85.8888888888889</v>
          </cell>
          <cell r="L63">
            <v>82</v>
          </cell>
          <cell r="M63">
            <v>83.5555555555556</v>
          </cell>
          <cell r="N63">
            <v>22</v>
          </cell>
          <cell r="O63" t="str">
            <v>人事代理</v>
          </cell>
        </row>
        <row r="63">
          <cell r="Q63" t="str">
            <v>S026</v>
          </cell>
          <cell r="R63" t="str">
            <v>临床护理</v>
          </cell>
        </row>
        <row r="64">
          <cell r="A64" t="str">
            <v>张小丹</v>
          </cell>
          <cell r="B64" t="str">
            <v>女</v>
          </cell>
          <cell r="C64">
            <v>26</v>
          </cell>
          <cell r="D64" t="str">
            <v>广东</v>
          </cell>
          <cell r="E64" t="str">
            <v>全日制大专</v>
          </cell>
          <cell r="F64" t="str">
            <v>护师</v>
          </cell>
          <cell r="G64" t="str">
            <v>护理学</v>
          </cell>
          <cell r="H64" t="str">
            <v>南方医科大学</v>
          </cell>
          <cell r="I64" t="str">
            <v>东莞市莞城人民医院</v>
          </cell>
        </row>
        <row r="64">
          <cell r="K64">
            <v>83.3333333333333</v>
          </cell>
          <cell r="L64">
            <v>83</v>
          </cell>
          <cell r="M64">
            <v>83.1333333333333</v>
          </cell>
          <cell r="N64">
            <v>23</v>
          </cell>
          <cell r="O64" t="str">
            <v>聘用</v>
          </cell>
        </row>
        <row r="64">
          <cell r="Q64" t="str">
            <v>S026</v>
          </cell>
          <cell r="R64" t="str">
            <v>临床护理</v>
          </cell>
        </row>
        <row r="65">
          <cell r="A65" t="str">
            <v>潘峰</v>
          </cell>
          <cell r="B65" t="str">
            <v>女</v>
          </cell>
          <cell r="C65">
            <v>34</v>
          </cell>
          <cell r="D65" t="str">
            <v>吉林  长春</v>
          </cell>
          <cell r="E65" t="str">
            <v>全日制本科</v>
          </cell>
          <cell r="F65" t="str">
            <v>主管护师</v>
          </cell>
          <cell r="G65" t="str">
            <v>护理学</v>
          </cell>
          <cell r="H65" t="str">
            <v>吉林医药学院</v>
          </cell>
          <cell r="I65" t="str">
            <v>青岛滨海学院附属医院</v>
          </cell>
        </row>
        <row r="65">
          <cell r="K65">
            <v>83</v>
          </cell>
          <cell r="L65">
            <v>76</v>
          </cell>
          <cell r="M65">
            <v>78.8</v>
          </cell>
          <cell r="N65">
            <v>24</v>
          </cell>
        </row>
        <row r="65">
          <cell r="Q65" t="str">
            <v>S026</v>
          </cell>
          <cell r="R65" t="str">
            <v>临床护理</v>
          </cell>
        </row>
        <row r="66">
          <cell r="A66" t="str">
            <v>黄殷</v>
          </cell>
          <cell r="B66" t="str">
            <v>女</v>
          </cell>
          <cell r="C66">
            <v>30</v>
          </cell>
          <cell r="D66" t="str">
            <v>湖南</v>
          </cell>
          <cell r="E66" t="str">
            <v>全日制大专</v>
          </cell>
          <cell r="F66" t="str">
            <v>主管护师</v>
          </cell>
          <cell r="G66" t="str">
            <v>护理学</v>
          </cell>
          <cell r="H66" t="str">
            <v>湖南中医药大学</v>
          </cell>
          <cell r="I66" t="str">
            <v>博罗惠博医院</v>
          </cell>
        </row>
        <row r="66">
          <cell r="K66">
            <v>86.8888888888889</v>
          </cell>
          <cell r="L66">
            <v>69</v>
          </cell>
          <cell r="M66">
            <v>76.1555555555556</v>
          </cell>
          <cell r="N66">
            <v>25</v>
          </cell>
        </row>
        <row r="66">
          <cell r="Q66" t="str">
            <v>S026</v>
          </cell>
          <cell r="R66" t="str">
            <v>临床护理</v>
          </cell>
        </row>
        <row r="67">
          <cell r="A67" t="str">
            <v>陈诗燕</v>
          </cell>
          <cell r="B67" t="str">
            <v>女</v>
          </cell>
          <cell r="C67">
            <v>33</v>
          </cell>
          <cell r="D67" t="str">
            <v>广东湛江</v>
          </cell>
          <cell r="E67" t="str">
            <v>全日制本科</v>
          </cell>
          <cell r="F67" t="str">
            <v>主管护师</v>
          </cell>
          <cell r="G67" t="str">
            <v>护理学</v>
          </cell>
          <cell r="H67" t="str">
            <v>河南大学</v>
          </cell>
          <cell r="I67" t="str">
            <v>东莞市台心医院</v>
          </cell>
        </row>
        <row r="67">
          <cell r="K67">
            <v>82</v>
          </cell>
          <cell r="L67" t="str">
            <v>缺考</v>
          </cell>
        </row>
        <row r="67">
          <cell r="N67">
            <v>26</v>
          </cell>
        </row>
        <row r="67">
          <cell r="Q67" t="str">
            <v>S026</v>
          </cell>
          <cell r="R67" t="str">
            <v>临床护理</v>
          </cell>
        </row>
        <row r="1048323">
          <cell r="A1048323" t="str">
            <v>谢聪</v>
          </cell>
          <cell r="B1048323" t="str">
            <v>女</v>
          </cell>
          <cell r="C1048323">
            <v>28</v>
          </cell>
          <cell r="D1048323" t="str">
            <v>山东省武城县</v>
          </cell>
        </row>
        <row r="1048323">
          <cell r="Q1048323" t="str">
            <v>S003</v>
          </cell>
          <cell r="R1048323" t="str">
            <v>专业技术岗位</v>
          </cell>
        </row>
      </sheetData>
      <sheetData sheetId="3">
        <row r="1">
          <cell r="A1" t="str">
            <v>姓名</v>
          </cell>
          <cell r="B1" t="str">
            <v>身份证号码</v>
          </cell>
        </row>
        <row r="2">
          <cell r="A2" t="str">
            <v>张小丹</v>
          </cell>
          <cell r="B2" t="str">
            <v>441424199810204221</v>
          </cell>
        </row>
        <row r="3">
          <cell r="A3" t="str">
            <v>李珍</v>
          </cell>
          <cell r="B3" t="str">
            <v>440223200311122229</v>
          </cell>
        </row>
        <row r="4">
          <cell r="A4" t="str">
            <v>谭绮雯</v>
          </cell>
          <cell r="B4" t="str">
            <v>440902200010084827</v>
          </cell>
        </row>
        <row r="5">
          <cell r="A5" t="str">
            <v>庾嘉茵</v>
          </cell>
          <cell r="B5" t="str">
            <v>441900199803184724</v>
          </cell>
        </row>
        <row r="6">
          <cell r="A6" t="str">
            <v>乐茜茜</v>
          </cell>
          <cell r="B6" t="str">
            <v>441622199708126480</v>
          </cell>
        </row>
        <row r="7">
          <cell r="A7" t="str">
            <v>王游梁</v>
          </cell>
          <cell r="B7" t="str">
            <v>441423199510083812</v>
          </cell>
        </row>
        <row r="8">
          <cell r="A8" t="str">
            <v>吴依琳</v>
          </cell>
          <cell r="B8" t="str">
            <v>440902200109113229</v>
          </cell>
        </row>
        <row r="9">
          <cell r="A9" t="str">
            <v>李欢欢</v>
          </cell>
          <cell r="B9" t="str">
            <v>500382199501098027</v>
          </cell>
        </row>
        <row r="10">
          <cell r="A10" t="str">
            <v>贺光宇</v>
          </cell>
          <cell r="B10" t="str">
            <v>430424199607173121</v>
          </cell>
        </row>
        <row r="11">
          <cell r="A11" t="str">
            <v>张庆祝</v>
          </cell>
          <cell r="B11" t="str">
            <v>411528199704164110</v>
          </cell>
        </row>
        <row r="12">
          <cell r="A12" t="str">
            <v>陈雪丽</v>
          </cell>
          <cell r="B12" t="str">
            <v>440982199505033702</v>
          </cell>
        </row>
        <row r="13">
          <cell r="A13" t="str">
            <v>蓝丽华</v>
          </cell>
          <cell r="B13" t="str">
            <v>44162120011213442X</v>
          </cell>
        </row>
        <row r="14">
          <cell r="A14" t="str">
            <v>祝盼</v>
          </cell>
          <cell r="B14" t="str">
            <v>420281199611226921</v>
          </cell>
        </row>
        <row r="15">
          <cell r="A15" t="str">
            <v>杜晓霞</v>
          </cell>
          <cell r="B15" t="str">
            <v>50022619970608612X</v>
          </cell>
        </row>
        <row r="16">
          <cell r="A16" t="str">
            <v>毛俊营</v>
          </cell>
          <cell r="B16" t="str">
            <v>421127199208254735</v>
          </cell>
        </row>
        <row r="17">
          <cell r="A17" t="str">
            <v>王华魁</v>
          </cell>
          <cell r="B17" t="str">
            <v>410781199711234596</v>
          </cell>
        </row>
        <row r="18">
          <cell r="A18" t="str">
            <v>张静</v>
          </cell>
          <cell r="B18" t="str">
            <v>441422199704021824</v>
          </cell>
        </row>
        <row r="19">
          <cell r="A19" t="str">
            <v>潘峰</v>
          </cell>
          <cell r="B19" t="str">
            <v>220105199008161626</v>
          </cell>
        </row>
        <row r="20">
          <cell r="A20" t="str">
            <v>张舒铭</v>
          </cell>
          <cell r="B20" t="str">
            <v>445381200207201748</v>
          </cell>
        </row>
        <row r="21">
          <cell r="A21" t="str">
            <v>邓岚心</v>
          </cell>
          <cell r="B21" t="str">
            <v>44532220000720432X</v>
          </cell>
        </row>
        <row r="22">
          <cell r="A22" t="str">
            <v>黎诗婷</v>
          </cell>
          <cell r="B22" t="str">
            <v>422825199707010627</v>
          </cell>
        </row>
        <row r="23">
          <cell r="A23" t="str">
            <v>陈昊</v>
          </cell>
          <cell r="B23" t="str">
            <v>440181199709138119</v>
          </cell>
        </row>
        <row r="24">
          <cell r="A24" t="str">
            <v>刘银</v>
          </cell>
          <cell r="B24" t="str">
            <v>522121199806300881</v>
          </cell>
        </row>
        <row r="25">
          <cell r="A25" t="str">
            <v>郑天琪</v>
          </cell>
          <cell r="B25" t="str">
            <v>230108200204130823</v>
          </cell>
        </row>
        <row r="26">
          <cell r="A26" t="str">
            <v>代雨晴</v>
          </cell>
          <cell r="B26" t="str">
            <v>412829199609160043</v>
          </cell>
        </row>
        <row r="27">
          <cell r="A27" t="str">
            <v>梅乐</v>
          </cell>
          <cell r="B27" t="str">
            <v>430703200012093544</v>
          </cell>
        </row>
        <row r="28">
          <cell r="A28" t="str">
            <v>钟佩芝</v>
          </cell>
          <cell r="B28" t="str">
            <v>441900199403100886</v>
          </cell>
        </row>
        <row r="29">
          <cell r="A29" t="str">
            <v>姚霜</v>
          </cell>
          <cell r="B29" t="str">
            <v>522122199701205307</v>
          </cell>
        </row>
        <row r="30">
          <cell r="A30" t="str">
            <v>陈银随</v>
          </cell>
          <cell r="B30" t="str">
            <v>44158120000810212X</v>
          </cell>
        </row>
        <row r="31">
          <cell r="A31" t="str">
            <v>汤凤兰</v>
          </cell>
          <cell r="B31" t="str">
            <v>441521199711161322</v>
          </cell>
        </row>
        <row r="32">
          <cell r="A32" t="str">
            <v>谢光美</v>
          </cell>
          <cell r="B32" t="str">
            <v>360732199612281926</v>
          </cell>
        </row>
        <row r="33">
          <cell r="A33" t="str">
            <v>兰田玉</v>
          </cell>
          <cell r="B33" t="str">
            <v>362203200012143245</v>
          </cell>
        </row>
        <row r="34">
          <cell r="A34" t="str">
            <v>石彩彩</v>
          </cell>
          <cell r="B34" t="str">
            <v>41272219960618842X</v>
          </cell>
        </row>
        <row r="35">
          <cell r="A35" t="str">
            <v>黎乐诗</v>
          </cell>
          <cell r="B35" t="str">
            <v>441900199704122026</v>
          </cell>
        </row>
        <row r="36">
          <cell r="A36" t="str">
            <v>唐玉燕</v>
          </cell>
          <cell r="B36" t="str">
            <v>430521199608022364</v>
          </cell>
        </row>
        <row r="37">
          <cell r="A37" t="str">
            <v>彭嘉敏</v>
          </cell>
          <cell r="B37" t="str">
            <v>445323199403031580</v>
          </cell>
        </row>
        <row r="38">
          <cell r="A38" t="str">
            <v>田 薇</v>
          </cell>
          <cell r="B38" t="str">
            <v>520122198702250023</v>
          </cell>
        </row>
        <row r="39">
          <cell r="A39" t="str">
            <v>王丽</v>
          </cell>
          <cell r="B39" t="str">
            <v>432902198305061024</v>
          </cell>
        </row>
        <row r="40">
          <cell r="A40" t="str">
            <v>吴鑫辉</v>
          </cell>
          <cell r="B40" t="str">
            <v>412725199209095034</v>
          </cell>
        </row>
        <row r="41">
          <cell r="A41" t="str">
            <v>林训义</v>
          </cell>
          <cell r="B41" t="str">
            <v>44058219970315073X</v>
          </cell>
        </row>
        <row r="42">
          <cell r="A42" t="str">
            <v>方兰</v>
          </cell>
          <cell r="B42" t="str">
            <v>522422199610253449</v>
          </cell>
        </row>
        <row r="43">
          <cell r="A43" t="str">
            <v>李玉运</v>
          </cell>
          <cell r="B43" t="str">
            <v>440982199008205892</v>
          </cell>
        </row>
        <row r="44">
          <cell r="A44" t="str">
            <v>周婷</v>
          </cell>
          <cell r="B44" t="str">
            <v>432503199809244683</v>
          </cell>
        </row>
        <row r="45">
          <cell r="A45" t="str">
            <v>李东晓</v>
          </cell>
          <cell r="B45" t="str">
            <v>450981199408275465</v>
          </cell>
        </row>
        <row r="46">
          <cell r="A46" t="str">
            <v>柯敏虹</v>
          </cell>
          <cell r="B46" t="str">
            <v>440582199507084042</v>
          </cell>
        </row>
        <row r="47">
          <cell r="A47" t="str">
            <v>黄意媚</v>
          </cell>
          <cell r="B47" t="str">
            <v>441622199501062088</v>
          </cell>
        </row>
        <row r="48">
          <cell r="A48" t="str">
            <v>韩滋芸</v>
          </cell>
          <cell r="B48" t="str">
            <v>53042119960090020</v>
          </cell>
        </row>
        <row r="49">
          <cell r="A49" t="str">
            <v>熊禄娅</v>
          </cell>
          <cell r="B49" t="str">
            <v>522121199410094022</v>
          </cell>
        </row>
        <row r="50">
          <cell r="A50" t="str">
            <v>黄小桃</v>
          </cell>
          <cell r="B50" t="str">
            <v>450821199701303021</v>
          </cell>
        </row>
        <row r="51">
          <cell r="A51" t="str">
            <v>孙竹君</v>
          </cell>
          <cell r="B51" t="str">
            <v>230804199603010922</v>
          </cell>
        </row>
        <row r="52">
          <cell r="A52" t="str">
            <v>郑佳曼</v>
          </cell>
          <cell r="B52" t="str">
            <v>445221199406117242</v>
          </cell>
        </row>
        <row r="53">
          <cell r="A53" t="str">
            <v>袁慧贤</v>
          </cell>
          <cell r="B53" t="str">
            <v>432524199506210023</v>
          </cell>
        </row>
        <row r="54">
          <cell r="A54" t="str">
            <v>许志盟</v>
          </cell>
          <cell r="B54" t="str">
            <v>452626199106202392</v>
          </cell>
        </row>
        <row r="55">
          <cell r="A55" t="str">
            <v>温国扬</v>
          </cell>
          <cell r="B55" t="str">
            <v>441900199803141118</v>
          </cell>
        </row>
        <row r="56">
          <cell r="A56" t="str">
            <v>尹烨</v>
          </cell>
          <cell r="B56" t="str">
            <v>432501199801137020</v>
          </cell>
        </row>
        <row r="57">
          <cell r="A57" t="str">
            <v>蔡龙辉</v>
          </cell>
          <cell r="B57" t="str">
            <v>441424199708132030</v>
          </cell>
        </row>
        <row r="58">
          <cell r="A58" t="str">
            <v>黄殷</v>
          </cell>
          <cell r="B58" t="str">
            <v>430221199412175928</v>
          </cell>
        </row>
        <row r="59">
          <cell r="A59" t="str">
            <v>周妍妍</v>
          </cell>
          <cell r="B59" t="str">
            <v>342423199210050565</v>
          </cell>
        </row>
        <row r="60">
          <cell r="A60" t="str">
            <v>梁佩珊</v>
          </cell>
          <cell r="B60" t="str">
            <v>440921199812071220</v>
          </cell>
        </row>
        <row r="61">
          <cell r="A61" t="str">
            <v>李锦斌</v>
          </cell>
          <cell r="B61" t="str">
            <v>432522199802120011</v>
          </cell>
        </row>
        <row r="62">
          <cell r="A62" t="str">
            <v>杨绎楚</v>
          </cell>
          <cell r="B62" t="str">
            <v>445302199912070324</v>
          </cell>
        </row>
        <row r="63">
          <cell r="A63" t="str">
            <v>林夏荻</v>
          </cell>
          <cell r="B63" t="str">
            <v>440882199406084429</v>
          </cell>
        </row>
        <row r="64">
          <cell r="A64" t="str">
            <v>廖远芳</v>
          </cell>
          <cell r="B64" t="str">
            <v>429004199311135328</v>
          </cell>
        </row>
        <row r="65">
          <cell r="A65" t="str">
            <v>许慢玲</v>
          </cell>
          <cell r="B65" t="str">
            <v>445221199605304147</v>
          </cell>
        </row>
        <row r="66">
          <cell r="A66" t="str">
            <v>杨泽</v>
          </cell>
          <cell r="B66" t="str">
            <v>413026199002286393</v>
          </cell>
        </row>
        <row r="67">
          <cell r="A67" t="str">
            <v>黄曼尧</v>
          </cell>
          <cell r="B67" t="str">
            <v>441900199810066021</v>
          </cell>
        </row>
        <row r="68">
          <cell r="A68" t="str">
            <v>雷雨萌</v>
          </cell>
          <cell r="B68" t="str">
            <v>421087199911152125</v>
          </cell>
        </row>
        <row r="69">
          <cell r="A69" t="str">
            <v>邱夜情</v>
          </cell>
          <cell r="B69" t="str">
            <v>441523199609205563</v>
          </cell>
        </row>
        <row r="70">
          <cell r="A70" t="str">
            <v>黄樱</v>
          </cell>
          <cell r="B70" t="str">
            <v>441821199410260024</v>
          </cell>
        </row>
        <row r="71">
          <cell r="A71" t="str">
            <v>许标</v>
          </cell>
          <cell r="B71" t="str">
            <v>430421199208170012</v>
          </cell>
        </row>
        <row r="72">
          <cell r="A72" t="str">
            <v>李晓丰</v>
          </cell>
          <cell r="B72" t="str">
            <v>440982199309173177</v>
          </cell>
        </row>
        <row r="73">
          <cell r="A73" t="str">
            <v>王李腾</v>
          </cell>
          <cell r="B73" t="str">
            <v>362323199903061329</v>
          </cell>
        </row>
        <row r="74">
          <cell r="A74" t="str">
            <v>杨卫杰</v>
          </cell>
          <cell r="B74" t="str">
            <v>412726199611184154</v>
          </cell>
        </row>
        <row r="75">
          <cell r="A75" t="str">
            <v>敖家凤</v>
          </cell>
          <cell r="B75" t="str">
            <v>362203199501186128</v>
          </cell>
        </row>
        <row r="76">
          <cell r="A76" t="str">
            <v>伍锦辉</v>
          </cell>
          <cell r="B76" t="str">
            <v>43254199902152531</v>
          </cell>
        </row>
        <row r="77">
          <cell r="A77" t="str">
            <v>黄桂清</v>
          </cell>
          <cell r="B77" t="str">
            <v>441283199310076066</v>
          </cell>
        </row>
        <row r="78">
          <cell r="A78" t="str">
            <v>罗永华</v>
          </cell>
          <cell r="B78" t="str">
            <v>511023199409247719</v>
          </cell>
        </row>
        <row r="79">
          <cell r="A79" t="str">
            <v>傅雨琴</v>
          </cell>
          <cell r="B79" t="str">
            <v>362228199708291125</v>
          </cell>
        </row>
        <row r="80">
          <cell r="A80" t="str">
            <v>郑怡铃</v>
          </cell>
          <cell r="B80" t="str">
            <v>445281199911145347</v>
          </cell>
        </row>
        <row r="81">
          <cell r="A81" t="str">
            <v>罗叶</v>
          </cell>
          <cell r="B81" t="str">
            <v>440223199709231120</v>
          </cell>
        </row>
        <row r="82">
          <cell r="A82" t="str">
            <v>陈佩珊</v>
          </cell>
          <cell r="B82" t="str">
            <v>44132219941022046X</v>
          </cell>
        </row>
        <row r="83">
          <cell r="A83" t="str">
            <v>陈耀楠</v>
          </cell>
          <cell r="B83" t="str">
            <v>41270219960812781X</v>
          </cell>
        </row>
        <row r="84">
          <cell r="A84" t="str">
            <v>张玮彤</v>
          </cell>
          <cell r="B84" t="str">
            <v>130404199701160320</v>
          </cell>
        </row>
        <row r="85">
          <cell r="A85" t="str">
            <v>黄维梦</v>
          </cell>
          <cell r="B85" t="str">
            <v>522527199703222526</v>
          </cell>
        </row>
        <row r="86">
          <cell r="A86" t="str">
            <v>陈格</v>
          </cell>
          <cell r="B86" t="str">
            <v>440881199612010221</v>
          </cell>
        </row>
        <row r="87">
          <cell r="A87" t="str">
            <v>张远飘</v>
          </cell>
          <cell r="B87" t="str">
            <v>441624199703062038</v>
          </cell>
        </row>
        <row r="88">
          <cell r="A88" t="str">
            <v>张涛涛</v>
          </cell>
          <cell r="B88" t="str">
            <v>441622199510144165</v>
          </cell>
        </row>
        <row r="89">
          <cell r="A89" t="str">
            <v>赵雪莉</v>
          </cell>
          <cell r="B89" t="str">
            <v>412824199606102663</v>
          </cell>
        </row>
        <row r="90">
          <cell r="A90" t="str">
            <v>薛登媛</v>
          </cell>
          <cell r="B90" t="str">
            <v>642226199309283425</v>
          </cell>
        </row>
        <row r="91">
          <cell r="A91" t="str">
            <v>王圆圆</v>
          </cell>
          <cell r="B91" t="str">
            <v>41272619980220340X</v>
          </cell>
        </row>
        <row r="92">
          <cell r="A92" t="str">
            <v>张小峰</v>
          </cell>
          <cell r="B92" t="str">
            <v>450126199801193126</v>
          </cell>
        </row>
        <row r="93">
          <cell r="A93" t="str">
            <v>刘玖林</v>
          </cell>
          <cell r="B93" t="str">
            <v>430421199909095473</v>
          </cell>
        </row>
        <row r="94">
          <cell r="A94" t="str">
            <v>钟侦</v>
          </cell>
          <cell r="B94" t="str">
            <v>362426199404105811</v>
          </cell>
        </row>
        <row r="95">
          <cell r="A95" t="str">
            <v>洪紫莹</v>
          </cell>
          <cell r="B95" t="str">
            <v>441900199507111985</v>
          </cell>
        </row>
        <row r="96">
          <cell r="A96" t="str">
            <v>肖晶婷</v>
          </cell>
          <cell r="B96" t="str">
            <v>430426199911027762</v>
          </cell>
        </row>
        <row r="97">
          <cell r="A97" t="str">
            <v>黄小珍</v>
          </cell>
          <cell r="B97" t="str">
            <v>452702199612130568</v>
          </cell>
        </row>
        <row r="98">
          <cell r="A98" t="str">
            <v>张唤唤</v>
          </cell>
          <cell r="B98" t="str">
            <v>340826199712172641</v>
          </cell>
        </row>
        <row r="99">
          <cell r="A99" t="str">
            <v>李世鹏</v>
          </cell>
          <cell r="B99" t="str">
            <v>440981199609205111</v>
          </cell>
        </row>
        <row r="100">
          <cell r="A100" t="str">
            <v>朱伟盈</v>
          </cell>
          <cell r="B100" t="str">
            <v>44122419970221486X</v>
          </cell>
        </row>
        <row r="101">
          <cell r="A101" t="str">
            <v>李雁西</v>
          </cell>
          <cell r="B101" t="str">
            <v>41138119980430672X</v>
          </cell>
        </row>
        <row r="102">
          <cell r="A102" t="str">
            <v>陈辞颖</v>
          </cell>
          <cell r="B102" t="str">
            <v>445381199204103442</v>
          </cell>
        </row>
        <row r="103">
          <cell r="A103" t="str">
            <v>张珞喻</v>
          </cell>
          <cell r="B103" t="str">
            <v>420203199801272129</v>
          </cell>
        </row>
        <row r="104">
          <cell r="A104" t="str">
            <v>蓝苑钊</v>
          </cell>
          <cell r="B104" t="str">
            <v>441900199705241545</v>
          </cell>
        </row>
        <row r="105">
          <cell r="A105" t="str">
            <v>欧琳</v>
          </cell>
          <cell r="B105" t="str">
            <v>440232199603302046</v>
          </cell>
        </row>
        <row r="106">
          <cell r="A106" t="str">
            <v>杨哲</v>
          </cell>
          <cell r="B106" t="str">
            <v>421182199701140357</v>
          </cell>
        </row>
        <row r="107">
          <cell r="A107" t="str">
            <v>刘洋</v>
          </cell>
          <cell r="B107" t="str">
            <v>43060219930426554X</v>
          </cell>
        </row>
        <row r="108">
          <cell r="A108" t="str">
            <v>刘芬婷</v>
          </cell>
          <cell r="B108" t="str">
            <v>430224199711281826</v>
          </cell>
        </row>
        <row r="109">
          <cell r="A109" t="str">
            <v>薛彩霞</v>
          </cell>
          <cell r="B109" t="str">
            <v>450881199710197749</v>
          </cell>
        </row>
        <row r="110">
          <cell r="A110" t="str">
            <v>晏亦婷</v>
          </cell>
          <cell r="B110" t="str">
            <v>510322199709232761</v>
          </cell>
        </row>
        <row r="111">
          <cell r="A111" t="str">
            <v>曾令凯</v>
          </cell>
          <cell r="B111" t="str">
            <v>431022199705070018</v>
          </cell>
        </row>
        <row r="112">
          <cell r="A112" t="str">
            <v>陈育龙</v>
          </cell>
          <cell r="B112" t="str">
            <v>440583199607151325</v>
          </cell>
        </row>
        <row r="113">
          <cell r="A113" t="str">
            <v>田宇菲</v>
          </cell>
          <cell r="B113" t="str">
            <v>431026200112223024</v>
          </cell>
        </row>
        <row r="114">
          <cell r="A114" t="str">
            <v>黄碧丽</v>
          </cell>
          <cell r="B114" t="str">
            <v>440982199509165403</v>
          </cell>
        </row>
        <row r="115">
          <cell r="A115" t="str">
            <v>邓羽嘉</v>
          </cell>
          <cell r="B115" t="str">
            <v>431021200104185564</v>
          </cell>
        </row>
        <row r="116">
          <cell r="A116" t="str">
            <v>李琳丽</v>
          </cell>
          <cell r="B116" t="str">
            <v>450923199512286988</v>
          </cell>
        </row>
        <row r="117">
          <cell r="A117" t="str">
            <v>邱素</v>
          </cell>
          <cell r="B117" t="str">
            <v>362322199407030340</v>
          </cell>
        </row>
        <row r="118">
          <cell r="A118" t="str">
            <v>周颖欣</v>
          </cell>
          <cell r="B118" t="str">
            <v>H04689040
810000199709160020</v>
          </cell>
        </row>
        <row r="119">
          <cell r="A119" t="str">
            <v>计慧芳</v>
          </cell>
          <cell r="B119" t="str">
            <v>362330199509172083</v>
          </cell>
        </row>
        <row r="120">
          <cell r="A120" t="str">
            <v>高庆辉</v>
          </cell>
          <cell r="B120" t="str">
            <v>412326199705063917</v>
          </cell>
        </row>
        <row r="121">
          <cell r="A121" t="str">
            <v>浦仕贤</v>
          </cell>
          <cell r="B121" t="str">
            <v>530381199502042112</v>
          </cell>
        </row>
        <row r="122">
          <cell r="A122" t="str">
            <v>陈莞</v>
          </cell>
          <cell r="B122" t="str">
            <v>430923199510015224</v>
          </cell>
        </row>
        <row r="123">
          <cell r="A123" t="str">
            <v>翁育浩</v>
          </cell>
          <cell r="B123" t="str">
            <v>46000419907120017</v>
          </cell>
        </row>
        <row r="124">
          <cell r="A124" t="str">
            <v>曹圣洁</v>
          </cell>
          <cell r="B124" t="str">
            <v>421024199612110827</v>
          </cell>
        </row>
        <row r="125">
          <cell r="A125" t="str">
            <v>熊禄娅</v>
          </cell>
          <cell r="B125" t="str">
            <v>522121199410094022</v>
          </cell>
        </row>
        <row r="126">
          <cell r="A126" t="str">
            <v>袁碧娴</v>
          </cell>
          <cell r="B126" t="str">
            <v>440183199802211766</v>
          </cell>
        </row>
        <row r="127">
          <cell r="A127" t="str">
            <v>岑水梅</v>
          </cell>
          <cell r="B127" t="str">
            <v>445322199307051024</v>
          </cell>
        </row>
        <row r="128">
          <cell r="A128" t="str">
            <v>申海健</v>
          </cell>
          <cell r="B128" t="str">
            <v>44532219960422493X</v>
          </cell>
        </row>
        <row r="129">
          <cell r="A129" t="str">
            <v>李昕</v>
          </cell>
          <cell r="B129" t="str">
            <v>420302198404131247</v>
          </cell>
        </row>
        <row r="130">
          <cell r="A130" t="str">
            <v>李杨</v>
          </cell>
          <cell r="B130" t="str">
            <v>430525199912237437</v>
          </cell>
        </row>
        <row r="131">
          <cell r="A131" t="str">
            <v>刘明锋</v>
          </cell>
          <cell r="B131" t="str">
            <v>445323199804041552</v>
          </cell>
        </row>
        <row r="132">
          <cell r="A132" t="str">
            <v>陈诗燕</v>
          </cell>
          <cell r="B132" t="str">
            <v>440823199104064625</v>
          </cell>
        </row>
        <row r="133">
          <cell r="A133" t="str">
            <v>李周书诚</v>
          </cell>
          <cell r="B133" t="str">
            <v>431202199806283659</v>
          </cell>
        </row>
        <row r="134">
          <cell r="A134" t="str">
            <v>卫金靖</v>
          </cell>
          <cell r="B134" t="str">
            <v>450881199612079028</v>
          </cell>
        </row>
        <row r="135">
          <cell r="A135" t="str">
            <v>张珂</v>
          </cell>
          <cell r="B135" t="str">
            <v>429005199803302651</v>
          </cell>
        </row>
        <row r="136">
          <cell r="A136" t="str">
            <v>黄立宏</v>
          </cell>
          <cell r="B136" t="str">
            <v>441621199603265111</v>
          </cell>
        </row>
        <row r="137">
          <cell r="A137" t="str">
            <v>王春雁</v>
          </cell>
          <cell r="B137" t="str">
            <v>430421199804260022</v>
          </cell>
        </row>
        <row r="138">
          <cell r="A138" t="str">
            <v>李佳玉</v>
          </cell>
          <cell r="B138" t="str">
            <v>430523199712060048</v>
          </cell>
        </row>
        <row r="139">
          <cell r="A139" t="str">
            <v>曾茂云</v>
          </cell>
          <cell r="B139" t="str">
            <v>511523199704080023</v>
          </cell>
        </row>
        <row r="140">
          <cell r="A140" t="str">
            <v>张裕锋</v>
          </cell>
          <cell r="B140" t="str">
            <v>441900199711155336</v>
          </cell>
        </row>
        <row r="141">
          <cell r="A141" t="str">
            <v>黄君华</v>
          </cell>
          <cell r="B141" t="str">
            <v>441821199403083322</v>
          </cell>
        </row>
        <row r="142">
          <cell r="A142" t="str">
            <v>邹蓉</v>
          </cell>
          <cell r="B142" t="str">
            <v>36073319970802002</v>
          </cell>
        </row>
        <row r="143">
          <cell r="A143" t="str">
            <v>杨雨和</v>
          </cell>
          <cell r="B143" t="str">
            <v>440105199910160034</v>
          </cell>
        </row>
        <row r="144">
          <cell r="A144" t="str">
            <v>梁容</v>
          </cell>
          <cell r="B144" t="str">
            <v>43048119980312296X</v>
          </cell>
        </row>
        <row r="145">
          <cell r="A145" t="str">
            <v>石洢</v>
          </cell>
          <cell r="B145" t="str">
            <v>210623199108190684</v>
          </cell>
        </row>
        <row r="146">
          <cell r="A146" t="str">
            <v>刘大河</v>
          </cell>
          <cell r="B146" t="str">
            <v>622421199212186436</v>
          </cell>
        </row>
        <row r="147">
          <cell r="A147" t="str">
            <v>张杰群</v>
          </cell>
          <cell r="B147" t="str">
            <v>421002198011091023</v>
          </cell>
        </row>
        <row r="148">
          <cell r="A148" t="str">
            <v>周书含</v>
          </cell>
          <cell r="B148" t="str">
            <v>230203199610310828</v>
          </cell>
        </row>
        <row r="149">
          <cell r="A149" t="str">
            <v>任平</v>
          </cell>
          <cell r="B149" t="str">
            <v>420625199504072788</v>
          </cell>
        </row>
        <row r="150">
          <cell r="A150" t="str">
            <v>高子娴</v>
          </cell>
          <cell r="B150" t="str">
            <v>23062419990404272X</v>
          </cell>
        </row>
        <row r="151">
          <cell r="A151" t="str">
            <v>谭雪</v>
          </cell>
          <cell r="B151" t="str">
            <v>430223199811253228</v>
          </cell>
        </row>
        <row r="152">
          <cell r="A152" t="str">
            <v>宁小茜</v>
          </cell>
          <cell r="B152" t="str">
            <v>440982199602123427</v>
          </cell>
        </row>
        <row r="153">
          <cell r="A153" t="str">
            <v>向月</v>
          </cell>
          <cell r="B153" t="str">
            <v>430726199810050046</v>
          </cell>
        </row>
        <row r="154">
          <cell r="A154" t="str">
            <v>朱忆佳</v>
          </cell>
          <cell r="B154" t="str">
            <v>441523199908086584</v>
          </cell>
        </row>
        <row r="155">
          <cell r="A155" t="str">
            <v>郑润晨</v>
          </cell>
          <cell r="B155" t="str">
            <v>441302199302143027</v>
          </cell>
        </row>
        <row r="156">
          <cell r="A156" t="str">
            <v>林嘉星</v>
          </cell>
          <cell r="B156" t="str">
            <v>440221200201163019</v>
          </cell>
        </row>
        <row r="157">
          <cell r="A157" t="str">
            <v>欧邹君</v>
          </cell>
          <cell r="B157" t="str">
            <v>431126199308091246</v>
          </cell>
        </row>
        <row r="158">
          <cell r="A158" t="str">
            <v>赵晓彤</v>
          </cell>
          <cell r="B158" t="str">
            <v>231123199511030020</v>
          </cell>
        </row>
        <row r="159">
          <cell r="A159" t="str">
            <v>李玮</v>
          </cell>
          <cell r="B159" t="str">
            <v>44142419940105164X</v>
          </cell>
        </row>
        <row r="160">
          <cell r="A160" t="str">
            <v>曾丽清</v>
          </cell>
          <cell r="B160" t="str">
            <v>44142419920615554X</v>
          </cell>
        </row>
        <row r="161">
          <cell r="A161" t="str">
            <v>林盼盼</v>
          </cell>
          <cell r="B161" t="str">
            <v>44098119930911252X</v>
          </cell>
        </row>
        <row r="162">
          <cell r="A162" t="str">
            <v>李玉洁</v>
          </cell>
          <cell r="B162" t="str">
            <v>4106211199401302045</v>
          </cell>
        </row>
        <row r="163">
          <cell r="A163" t="str">
            <v>胥海欢</v>
          </cell>
          <cell r="B163" t="str">
            <v>150430199609260608</v>
          </cell>
        </row>
        <row r="164">
          <cell r="A164" t="str">
            <v>涂腾灿</v>
          </cell>
          <cell r="B164" t="str">
            <v>36072619980821391X</v>
          </cell>
        </row>
        <row r="165">
          <cell r="A165" t="str">
            <v>林俊杰</v>
          </cell>
          <cell r="B165" t="str">
            <v>440883199509080371</v>
          </cell>
        </row>
        <row r="166">
          <cell r="A166" t="str">
            <v>张林子</v>
          </cell>
          <cell r="B166" t="str">
            <v>42130219961205486X</v>
          </cell>
        </row>
        <row r="167">
          <cell r="A167" t="str">
            <v>陈团团</v>
          </cell>
          <cell r="B167" t="str">
            <v>412727199508162359</v>
          </cell>
        </row>
        <row r="168">
          <cell r="A168" t="str">
            <v>陈彩云</v>
          </cell>
          <cell r="B168" t="str">
            <v>441882199510265722</v>
          </cell>
        </row>
        <row r="169">
          <cell r="A169" t="str">
            <v>彭梦婷</v>
          </cell>
          <cell r="B169" t="str">
            <v>441481199301125901</v>
          </cell>
        </row>
        <row r="170">
          <cell r="A170" t="str">
            <v>陈姗</v>
          </cell>
          <cell r="B170" t="str">
            <v>441900199702231683</v>
          </cell>
        </row>
        <row r="171">
          <cell r="A171" t="str">
            <v>李咏梅</v>
          </cell>
          <cell r="B171" t="str">
            <v>440782199612015322</v>
          </cell>
        </row>
        <row r="172">
          <cell r="A172" t="str">
            <v>李映贤</v>
          </cell>
          <cell r="B172" t="str">
            <v>441900199212234726</v>
          </cell>
        </row>
        <row r="173">
          <cell r="A173" t="str">
            <v>梁菲晴</v>
          </cell>
          <cell r="B173" t="str">
            <v>440921199607168381</v>
          </cell>
        </row>
        <row r="174">
          <cell r="A174" t="str">
            <v>刘雅榕</v>
          </cell>
          <cell r="B174" t="str">
            <v>421022199112150645</v>
          </cell>
        </row>
        <row r="175">
          <cell r="A175" t="str">
            <v>谢聪</v>
          </cell>
          <cell r="B175" t="str">
            <v>230305199612084025</v>
          </cell>
        </row>
        <row r="1048497">
          <cell r="A1048497" t="str">
            <v>谢聪</v>
          </cell>
          <cell r="B1048497" t="str">
            <v>230305199612084025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1" sqref="A1:G1"/>
    </sheetView>
  </sheetViews>
  <sheetFormatPr defaultColWidth="9" defaultRowHeight="13.5" outlineLevelCol="6"/>
  <cols>
    <col min="1" max="1" width="6.625" customWidth="true"/>
    <col min="2" max="2" width="10.75" customWidth="true"/>
    <col min="3" max="3" width="13.125" customWidth="true"/>
    <col min="5" max="5" width="12.75" customWidth="true"/>
    <col min="6" max="6" width="20" customWidth="true"/>
    <col min="7" max="7" width="10.875" customWidth="true"/>
  </cols>
  <sheetData>
    <row r="1" ht="60.75" customHeight="true" spans="1:7">
      <c r="A1" s="11" t="s">
        <v>0</v>
      </c>
      <c r="B1" s="11"/>
      <c r="C1" s="11"/>
      <c r="D1" s="11"/>
      <c r="E1" s="11"/>
      <c r="F1" s="11"/>
      <c r="G1" s="11"/>
    </row>
    <row r="2" ht="31.5" customHeight="true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ht="32.25" customHeight="true" spans="1:7">
      <c r="A3" s="13">
        <v>1</v>
      </c>
      <c r="B3" s="14" t="s">
        <v>8</v>
      </c>
      <c r="C3" s="2" t="s">
        <v>9</v>
      </c>
      <c r="D3" s="15" t="s">
        <v>10</v>
      </c>
      <c r="E3" s="15" t="s">
        <v>11</v>
      </c>
      <c r="F3" s="15" t="s">
        <v>12</v>
      </c>
      <c r="G3" s="20">
        <v>88.6</v>
      </c>
    </row>
    <row r="4" ht="32.25" customHeight="true" spans="1:7">
      <c r="A4" s="13">
        <v>2</v>
      </c>
      <c r="B4" s="14" t="s">
        <v>8</v>
      </c>
      <c r="C4" s="2" t="s">
        <v>13</v>
      </c>
      <c r="D4" s="15" t="s">
        <v>14</v>
      </c>
      <c r="E4" s="15" t="s">
        <v>11</v>
      </c>
      <c r="F4" s="15" t="s">
        <v>12</v>
      </c>
      <c r="G4" s="20">
        <v>80.52</v>
      </c>
    </row>
    <row r="5" ht="32.25" customHeight="true" spans="1:7">
      <c r="A5" s="13">
        <v>3</v>
      </c>
      <c r="B5" s="14" t="s">
        <v>15</v>
      </c>
      <c r="C5" s="4" t="s">
        <v>16</v>
      </c>
      <c r="D5" s="15" t="s">
        <v>10</v>
      </c>
      <c r="E5" s="15" t="s">
        <v>11</v>
      </c>
      <c r="F5" s="15" t="s">
        <v>12</v>
      </c>
      <c r="G5" s="20">
        <v>90.56</v>
      </c>
    </row>
    <row r="6" ht="32.25" customHeight="true" spans="1:7">
      <c r="A6" s="13">
        <v>4</v>
      </c>
      <c r="B6" s="14" t="s">
        <v>15</v>
      </c>
      <c r="C6" s="4" t="s">
        <v>17</v>
      </c>
      <c r="D6" s="15" t="s">
        <v>14</v>
      </c>
      <c r="E6" s="15" t="s">
        <v>11</v>
      </c>
      <c r="F6" s="15" t="s">
        <v>12</v>
      </c>
      <c r="G6" s="20">
        <v>90.32</v>
      </c>
    </row>
    <row r="7" ht="32.25" customHeight="true" spans="1:7">
      <c r="A7" s="13">
        <v>5</v>
      </c>
      <c r="B7" s="14" t="s">
        <v>15</v>
      </c>
      <c r="C7" s="4" t="s">
        <v>18</v>
      </c>
      <c r="D7" s="15" t="s">
        <v>10</v>
      </c>
      <c r="E7" s="15" t="s">
        <v>11</v>
      </c>
      <c r="F7" s="15" t="s">
        <v>12</v>
      </c>
      <c r="G7" s="20">
        <v>89.76</v>
      </c>
    </row>
    <row r="8" ht="32.25" customHeight="true" spans="1:7">
      <c r="A8" s="13">
        <v>6</v>
      </c>
      <c r="B8" s="14" t="s">
        <v>15</v>
      </c>
      <c r="C8" s="4" t="s">
        <v>19</v>
      </c>
      <c r="D8" s="16" t="s">
        <v>10</v>
      </c>
      <c r="E8" s="15" t="s">
        <v>11</v>
      </c>
      <c r="F8" s="15" t="s">
        <v>12</v>
      </c>
      <c r="G8" s="20">
        <v>88.36</v>
      </c>
    </row>
    <row r="9" ht="32.25" customHeight="true" spans="1:7">
      <c r="A9" s="13">
        <v>7</v>
      </c>
      <c r="B9" s="14" t="s">
        <v>20</v>
      </c>
      <c r="C9" s="5" t="s">
        <v>21</v>
      </c>
      <c r="D9" s="16" t="s">
        <v>10</v>
      </c>
      <c r="E9" s="15" t="s">
        <v>11</v>
      </c>
      <c r="F9" s="15" t="s">
        <v>12</v>
      </c>
      <c r="G9" s="20">
        <v>92.64</v>
      </c>
    </row>
    <row r="10" ht="32.25" customHeight="true" spans="1:7">
      <c r="A10" s="13">
        <v>8</v>
      </c>
      <c r="B10" s="14" t="s">
        <v>22</v>
      </c>
      <c r="C10" s="4" t="s">
        <v>23</v>
      </c>
      <c r="D10" s="16" t="s">
        <v>14</v>
      </c>
      <c r="E10" s="15" t="s">
        <v>11</v>
      </c>
      <c r="F10" s="15" t="s">
        <v>12</v>
      </c>
      <c r="G10" s="20">
        <v>89.76</v>
      </c>
    </row>
    <row r="11" ht="32.25" customHeight="true" spans="1:7">
      <c r="A11" s="13">
        <v>9</v>
      </c>
      <c r="B11" s="14" t="s">
        <v>22</v>
      </c>
      <c r="C11" s="4" t="s">
        <v>24</v>
      </c>
      <c r="D11" s="16" t="s">
        <v>10</v>
      </c>
      <c r="E11" s="15" t="s">
        <v>11</v>
      </c>
      <c r="F11" s="15" t="s">
        <v>12</v>
      </c>
      <c r="G11" s="20">
        <v>87</v>
      </c>
    </row>
    <row r="12" ht="32.25" customHeight="true" spans="1:7">
      <c r="A12" s="13">
        <v>10</v>
      </c>
      <c r="B12" s="14" t="s">
        <v>25</v>
      </c>
      <c r="C12" s="4" t="s">
        <v>26</v>
      </c>
      <c r="D12" s="16" t="s">
        <v>14</v>
      </c>
      <c r="E12" s="15" t="s">
        <v>11</v>
      </c>
      <c r="F12" s="15" t="s">
        <v>12</v>
      </c>
      <c r="G12" s="20">
        <v>88.6</v>
      </c>
    </row>
    <row r="13" ht="32.25" customHeight="true" spans="1:7">
      <c r="A13" s="13">
        <v>11</v>
      </c>
      <c r="B13" s="14" t="s">
        <v>25</v>
      </c>
      <c r="C13" s="4" t="s">
        <v>27</v>
      </c>
      <c r="D13" s="16" t="s">
        <v>10</v>
      </c>
      <c r="E13" s="15" t="s">
        <v>11</v>
      </c>
      <c r="F13" s="15" t="s">
        <v>12</v>
      </c>
      <c r="G13" s="20">
        <v>88.56</v>
      </c>
    </row>
    <row r="14" ht="32.25" customHeight="true" spans="1:7">
      <c r="A14" s="13">
        <v>12</v>
      </c>
      <c r="B14" s="14" t="s">
        <v>28</v>
      </c>
      <c r="C14" s="4" t="s">
        <v>29</v>
      </c>
      <c r="D14" s="16" t="s">
        <v>10</v>
      </c>
      <c r="E14" s="15" t="s">
        <v>11</v>
      </c>
      <c r="F14" s="15" t="s">
        <v>12</v>
      </c>
      <c r="G14" s="20">
        <v>87.84</v>
      </c>
    </row>
    <row r="15" ht="32.25" customHeight="true" spans="1:7">
      <c r="A15" s="13">
        <v>13</v>
      </c>
      <c r="B15" s="14" t="s">
        <v>30</v>
      </c>
      <c r="C15" s="4" t="s">
        <v>31</v>
      </c>
      <c r="D15" s="16" t="s">
        <v>14</v>
      </c>
      <c r="E15" s="15" t="s">
        <v>11</v>
      </c>
      <c r="F15" s="15" t="s">
        <v>12</v>
      </c>
      <c r="G15" s="20">
        <v>88.2</v>
      </c>
    </row>
    <row r="16" ht="32.25" customHeight="true" spans="1:7">
      <c r="A16" s="13">
        <v>14</v>
      </c>
      <c r="B16" s="14" t="s">
        <v>32</v>
      </c>
      <c r="C16" s="4" t="s">
        <v>33</v>
      </c>
      <c r="D16" s="16" t="s">
        <v>10</v>
      </c>
      <c r="E16" s="15" t="s">
        <v>11</v>
      </c>
      <c r="F16" s="15" t="s">
        <v>12</v>
      </c>
      <c r="G16" s="20">
        <v>86.04</v>
      </c>
    </row>
    <row r="17" ht="32.25" customHeight="true" spans="1:7">
      <c r="A17" s="13">
        <v>15</v>
      </c>
      <c r="B17" s="14" t="s">
        <v>32</v>
      </c>
      <c r="C17" s="4" t="s">
        <v>34</v>
      </c>
      <c r="D17" s="16" t="s">
        <v>14</v>
      </c>
      <c r="E17" s="15" t="s">
        <v>11</v>
      </c>
      <c r="F17" s="15" t="s">
        <v>12</v>
      </c>
      <c r="G17" s="20">
        <v>85.4</v>
      </c>
    </row>
    <row r="18" ht="32.25" customHeight="true" spans="1:7">
      <c r="A18" s="13">
        <v>16</v>
      </c>
      <c r="B18" s="14" t="s">
        <v>35</v>
      </c>
      <c r="C18" s="4" t="s">
        <v>36</v>
      </c>
      <c r="D18" s="16" t="s">
        <v>14</v>
      </c>
      <c r="E18" s="15" t="s">
        <v>11</v>
      </c>
      <c r="F18" s="15" t="s">
        <v>12</v>
      </c>
      <c r="G18" s="20">
        <v>89.64</v>
      </c>
    </row>
    <row r="19" ht="32.25" customHeight="true" spans="1:7">
      <c r="A19" s="13">
        <v>17</v>
      </c>
      <c r="B19" s="14" t="s">
        <v>37</v>
      </c>
      <c r="C19" s="4" t="s">
        <v>38</v>
      </c>
      <c r="D19" s="16" t="s">
        <v>14</v>
      </c>
      <c r="E19" s="15" t="s">
        <v>11</v>
      </c>
      <c r="F19" s="15" t="s">
        <v>12</v>
      </c>
      <c r="G19" s="20">
        <v>90.6</v>
      </c>
    </row>
    <row r="20" ht="32.25" customHeight="true" spans="1:7">
      <c r="A20" s="13">
        <v>18</v>
      </c>
      <c r="B20" s="14" t="s">
        <v>37</v>
      </c>
      <c r="C20" s="4" t="s">
        <v>39</v>
      </c>
      <c r="D20" s="16" t="s">
        <v>14</v>
      </c>
      <c r="E20" s="15" t="s">
        <v>11</v>
      </c>
      <c r="F20" s="15" t="s">
        <v>12</v>
      </c>
      <c r="G20" s="20">
        <v>90.12</v>
      </c>
    </row>
    <row r="21" ht="32.25" customHeight="true" spans="1:7">
      <c r="A21" s="13">
        <v>19</v>
      </c>
      <c r="B21" s="14" t="s">
        <v>40</v>
      </c>
      <c r="C21" s="4" t="s">
        <v>41</v>
      </c>
      <c r="D21" s="16" t="s">
        <v>14</v>
      </c>
      <c r="E21" s="15" t="s">
        <v>11</v>
      </c>
      <c r="F21" s="15" t="s">
        <v>12</v>
      </c>
      <c r="G21" s="20">
        <v>86.56</v>
      </c>
    </row>
    <row r="22" ht="32.25" customHeight="true" spans="1:7">
      <c r="A22" s="13">
        <v>20</v>
      </c>
      <c r="B22" s="14" t="s">
        <v>42</v>
      </c>
      <c r="C22" s="4" t="s">
        <v>43</v>
      </c>
      <c r="D22" s="16" t="s">
        <v>10</v>
      </c>
      <c r="E22" s="15" t="s">
        <v>11</v>
      </c>
      <c r="F22" s="15" t="s">
        <v>12</v>
      </c>
      <c r="G22" s="20">
        <v>86.92</v>
      </c>
    </row>
    <row r="23" ht="32.25" customHeight="true" spans="1:7">
      <c r="A23" s="13">
        <v>21</v>
      </c>
      <c r="B23" s="14" t="s">
        <v>44</v>
      </c>
      <c r="C23" s="4" t="s">
        <v>45</v>
      </c>
      <c r="D23" s="16" t="s">
        <v>14</v>
      </c>
      <c r="E23" s="15" t="s">
        <v>11</v>
      </c>
      <c r="F23" s="15" t="s">
        <v>12</v>
      </c>
      <c r="G23" s="20">
        <v>84.84</v>
      </c>
    </row>
    <row r="24" ht="32.25" customHeight="true" spans="1:7">
      <c r="A24" s="13">
        <v>22</v>
      </c>
      <c r="B24" s="14" t="s">
        <v>44</v>
      </c>
      <c r="C24" s="4" t="s">
        <v>46</v>
      </c>
      <c r="D24" s="16" t="s">
        <v>10</v>
      </c>
      <c r="E24" s="15" t="s">
        <v>11</v>
      </c>
      <c r="F24" s="15" t="s">
        <v>12</v>
      </c>
      <c r="G24" s="20">
        <v>84.76</v>
      </c>
    </row>
    <row r="25" ht="32.25" customHeight="true" spans="1:7">
      <c r="A25" s="13">
        <v>23</v>
      </c>
      <c r="B25" s="14" t="s">
        <v>47</v>
      </c>
      <c r="C25" s="4" t="s">
        <v>48</v>
      </c>
      <c r="D25" s="16" t="s">
        <v>10</v>
      </c>
      <c r="E25" s="15" t="s">
        <v>11</v>
      </c>
      <c r="F25" s="15" t="s">
        <v>12</v>
      </c>
      <c r="G25" s="20">
        <v>88.68</v>
      </c>
    </row>
    <row r="26" ht="32.25" customHeight="true" spans="1:7">
      <c r="A26" s="13">
        <v>24</v>
      </c>
      <c r="B26" s="14" t="s">
        <v>49</v>
      </c>
      <c r="C26" s="4" t="s">
        <v>50</v>
      </c>
      <c r="D26" s="16" t="s">
        <v>10</v>
      </c>
      <c r="E26" s="15" t="s">
        <v>11</v>
      </c>
      <c r="F26" s="15" t="s">
        <v>12</v>
      </c>
      <c r="G26" s="20">
        <v>91.8</v>
      </c>
    </row>
    <row r="27" ht="32.25" customHeight="true" spans="1:7">
      <c r="A27" s="13">
        <v>25</v>
      </c>
      <c r="B27" s="14" t="s">
        <v>51</v>
      </c>
      <c r="C27" s="4" t="s">
        <v>52</v>
      </c>
      <c r="D27" s="16" t="s">
        <v>10</v>
      </c>
      <c r="E27" s="15" t="s">
        <v>11</v>
      </c>
      <c r="F27" s="15" t="s">
        <v>12</v>
      </c>
      <c r="G27" s="20">
        <v>90.68</v>
      </c>
    </row>
    <row r="28" ht="32.25" customHeight="true" spans="1:7">
      <c r="A28" s="13">
        <v>26</v>
      </c>
      <c r="B28" s="14" t="s">
        <v>53</v>
      </c>
      <c r="C28" s="4" t="s">
        <v>54</v>
      </c>
      <c r="D28" s="16" t="s">
        <v>14</v>
      </c>
      <c r="E28" s="15" t="s">
        <v>11</v>
      </c>
      <c r="F28" s="15" t="s">
        <v>12</v>
      </c>
      <c r="G28" s="20">
        <v>90.48</v>
      </c>
    </row>
    <row r="29" ht="32.25" customHeight="true" spans="1:7">
      <c r="A29" s="13">
        <v>27</v>
      </c>
      <c r="B29" s="14" t="s">
        <v>55</v>
      </c>
      <c r="C29" s="4" t="s">
        <v>56</v>
      </c>
      <c r="D29" s="16" t="s">
        <v>10</v>
      </c>
      <c r="E29" s="15" t="s">
        <v>11</v>
      </c>
      <c r="F29" s="15" t="s">
        <v>12</v>
      </c>
      <c r="G29" s="20">
        <v>90.48</v>
      </c>
    </row>
    <row r="30" ht="32.25" customHeight="true" spans="1:7">
      <c r="A30" s="13">
        <v>28</v>
      </c>
      <c r="B30" s="14" t="s">
        <v>57</v>
      </c>
      <c r="C30" s="4" t="s">
        <v>58</v>
      </c>
      <c r="D30" s="16" t="s">
        <v>10</v>
      </c>
      <c r="E30" s="15" t="s">
        <v>59</v>
      </c>
      <c r="F30" s="15" t="s">
        <v>60</v>
      </c>
      <c r="G30" s="20">
        <v>89.32</v>
      </c>
    </row>
    <row r="31" ht="32.25" customHeight="true" spans="1:7">
      <c r="A31" s="13">
        <v>29</v>
      </c>
      <c r="B31" s="14" t="s">
        <v>61</v>
      </c>
      <c r="C31" s="4" t="s">
        <v>62</v>
      </c>
      <c r="D31" s="16" t="s">
        <v>10</v>
      </c>
      <c r="E31" s="15" t="s">
        <v>11</v>
      </c>
      <c r="F31" s="15" t="s">
        <v>60</v>
      </c>
      <c r="G31" s="20">
        <v>85.2</v>
      </c>
    </row>
    <row r="32" ht="32.25" customHeight="true" spans="1:7">
      <c r="A32" s="13">
        <v>30</v>
      </c>
      <c r="B32" s="14" t="s">
        <v>63</v>
      </c>
      <c r="C32" s="4" t="s">
        <v>64</v>
      </c>
      <c r="D32" s="16" t="s">
        <v>10</v>
      </c>
      <c r="E32" s="15" t="s">
        <v>65</v>
      </c>
      <c r="F32" s="15" t="s">
        <v>66</v>
      </c>
      <c r="G32" s="20">
        <v>91.6222222222222</v>
      </c>
    </row>
    <row r="33" ht="32.25" customHeight="true" spans="1:7">
      <c r="A33" s="13">
        <v>31</v>
      </c>
      <c r="B33" s="14" t="s">
        <v>63</v>
      </c>
      <c r="C33" s="4" t="s">
        <v>67</v>
      </c>
      <c r="D33" s="16" t="s">
        <v>10</v>
      </c>
      <c r="E33" s="15" t="s">
        <v>68</v>
      </c>
      <c r="F33" s="15" t="s">
        <v>69</v>
      </c>
      <c r="G33" s="20">
        <v>91.4888888888889</v>
      </c>
    </row>
    <row r="34" ht="32.25" customHeight="true" spans="1:7">
      <c r="A34" s="13">
        <v>32</v>
      </c>
      <c r="B34" s="14" t="s">
        <v>63</v>
      </c>
      <c r="C34" s="4" t="s">
        <v>70</v>
      </c>
      <c r="D34" s="16" t="s">
        <v>10</v>
      </c>
      <c r="E34" s="15" t="s">
        <v>68</v>
      </c>
      <c r="F34" s="15" t="s">
        <v>71</v>
      </c>
      <c r="G34" s="20">
        <v>90.5333333333333</v>
      </c>
    </row>
    <row r="35" ht="32.25" customHeight="true" spans="1:7">
      <c r="A35" s="13">
        <v>33</v>
      </c>
      <c r="B35" s="14" t="s">
        <v>63</v>
      </c>
      <c r="C35" s="4" t="s">
        <v>72</v>
      </c>
      <c r="D35" s="16" t="s">
        <v>10</v>
      </c>
      <c r="E35" s="15" t="s">
        <v>65</v>
      </c>
      <c r="F35" s="15" t="s">
        <v>69</v>
      </c>
      <c r="G35" s="20">
        <v>88.9777777777778</v>
      </c>
    </row>
    <row r="36" ht="32.25" customHeight="true" spans="1:7">
      <c r="A36" s="13">
        <v>34</v>
      </c>
      <c r="B36" s="14" t="s">
        <v>63</v>
      </c>
      <c r="C36" s="4" t="s">
        <v>73</v>
      </c>
      <c r="D36" s="16" t="s">
        <v>10</v>
      </c>
      <c r="E36" s="15" t="s">
        <v>68</v>
      </c>
      <c r="F36" s="15" t="s">
        <v>69</v>
      </c>
      <c r="G36" s="20">
        <v>88.8888888888889</v>
      </c>
    </row>
    <row r="37" ht="32.25" customHeight="true" spans="1:7">
      <c r="A37" s="13">
        <v>35</v>
      </c>
      <c r="B37" s="14" t="s">
        <v>63</v>
      </c>
      <c r="C37" s="4" t="s">
        <v>74</v>
      </c>
      <c r="D37" s="16" t="s">
        <v>10</v>
      </c>
      <c r="E37" s="15" t="s">
        <v>68</v>
      </c>
      <c r="F37" s="15" t="s">
        <v>69</v>
      </c>
      <c r="G37" s="20">
        <v>88.6666666666667</v>
      </c>
    </row>
    <row r="38" ht="32.25" customHeight="true" spans="1:7">
      <c r="A38" s="13">
        <v>36</v>
      </c>
      <c r="B38" s="17" t="s">
        <v>63</v>
      </c>
      <c r="C38" s="4" t="s">
        <v>75</v>
      </c>
      <c r="D38" s="18" t="s">
        <v>10</v>
      </c>
      <c r="E38" s="15" t="s">
        <v>68</v>
      </c>
      <c r="F38" s="15" t="s">
        <v>69</v>
      </c>
      <c r="G38" s="20">
        <v>88.5333333333333</v>
      </c>
    </row>
    <row r="39" ht="32.25" customHeight="true" spans="1:7">
      <c r="A39" s="13">
        <v>37</v>
      </c>
      <c r="B39" s="17" t="s">
        <v>63</v>
      </c>
      <c r="C39" s="4" t="s">
        <v>76</v>
      </c>
      <c r="D39" s="18" t="s">
        <v>10</v>
      </c>
      <c r="E39" s="15" t="s">
        <v>68</v>
      </c>
      <c r="F39" s="15" t="s">
        <v>69</v>
      </c>
      <c r="G39" s="20">
        <v>87.9111111111111</v>
      </c>
    </row>
    <row r="40" ht="32.25" customHeight="true" spans="1:7">
      <c r="A40" s="13">
        <v>38</v>
      </c>
      <c r="B40" s="17" t="s">
        <v>63</v>
      </c>
      <c r="C40" s="4" t="s">
        <v>77</v>
      </c>
      <c r="D40" s="19" t="s">
        <v>10</v>
      </c>
      <c r="E40" s="15" t="s">
        <v>68</v>
      </c>
      <c r="F40" s="15" t="s">
        <v>69</v>
      </c>
      <c r="G40" s="20">
        <v>87.9111111111111</v>
      </c>
    </row>
    <row r="41" ht="32.25" customHeight="true" spans="1:7">
      <c r="A41" s="13">
        <v>39</v>
      </c>
      <c r="B41" s="17" t="s">
        <v>63</v>
      </c>
      <c r="C41" s="4" t="s">
        <v>78</v>
      </c>
      <c r="D41" s="19" t="s">
        <v>10</v>
      </c>
      <c r="E41" s="15" t="s">
        <v>65</v>
      </c>
      <c r="F41" s="15" t="s">
        <v>69</v>
      </c>
      <c r="G41" s="20">
        <v>87.6222222222222</v>
      </c>
    </row>
    <row r="42" ht="32.25" customHeight="true" spans="1:7">
      <c r="A42" s="13">
        <v>40</v>
      </c>
      <c r="B42" s="17" t="s">
        <v>63</v>
      </c>
      <c r="C42" s="4" t="s">
        <v>79</v>
      </c>
      <c r="D42" s="19" t="s">
        <v>10</v>
      </c>
      <c r="E42" s="15" t="s">
        <v>68</v>
      </c>
      <c r="F42" s="15" t="s">
        <v>69</v>
      </c>
      <c r="G42" s="20">
        <v>87.6</v>
      </c>
    </row>
    <row r="43" ht="32.25" customHeight="true" spans="1:7">
      <c r="A43" s="13">
        <v>41</v>
      </c>
      <c r="B43" s="17" t="s">
        <v>63</v>
      </c>
      <c r="C43" s="4" t="s">
        <v>80</v>
      </c>
      <c r="D43" s="19" t="s">
        <v>10</v>
      </c>
      <c r="E43" s="15" t="s">
        <v>65</v>
      </c>
      <c r="F43" s="15" t="s">
        <v>69</v>
      </c>
      <c r="G43" s="20">
        <v>87.3333333333333</v>
      </c>
    </row>
    <row r="44" ht="32.25" customHeight="true" spans="1:7">
      <c r="A44" s="13">
        <v>42</v>
      </c>
      <c r="B44" s="17" t="s">
        <v>63</v>
      </c>
      <c r="C44" s="4" t="s">
        <v>81</v>
      </c>
      <c r="D44" s="19" t="s">
        <v>10</v>
      </c>
      <c r="E44" s="15" t="s">
        <v>65</v>
      </c>
      <c r="F44" s="15" t="s">
        <v>82</v>
      </c>
      <c r="G44" s="20">
        <v>87.1333333333333</v>
      </c>
    </row>
    <row r="45" ht="32.25" customHeight="true" spans="1:7">
      <c r="A45" s="13">
        <v>43</v>
      </c>
      <c r="B45" s="17" t="s">
        <v>63</v>
      </c>
      <c r="C45" s="4" t="s">
        <v>83</v>
      </c>
      <c r="D45" s="19" t="s">
        <v>10</v>
      </c>
      <c r="E45" s="15" t="s">
        <v>65</v>
      </c>
      <c r="F45" s="15" t="s">
        <v>69</v>
      </c>
      <c r="G45" s="20">
        <v>86.7333333333333</v>
      </c>
    </row>
    <row r="46" ht="32.25" customHeight="true" spans="1:7">
      <c r="A46" s="13">
        <v>44</v>
      </c>
      <c r="B46" s="17" t="s">
        <v>63</v>
      </c>
      <c r="C46" s="4" t="s">
        <v>84</v>
      </c>
      <c r="D46" s="16" t="s">
        <v>10</v>
      </c>
      <c r="E46" s="15" t="s">
        <v>85</v>
      </c>
      <c r="F46" s="15" t="s">
        <v>69</v>
      </c>
      <c r="G46" s="20">
        <v>85.9111111111111</v>
      </c>
    </row>
    <row r="47" ht="32.25" customHeight="true" spans="1:7">
      <c r="A47" s="13">
        <v>45</v>
      </c>
      <c r="B47" s="17" t="s">
        <v>63</v>
      </c>
      <c r="C47" s="4" t="s">
        <v>86</v>
      </c>
      <c r="D47" s="16" t="s">
        <v>10</v>
      </c>
      <c r="E47" s="21" t="s">
        <v>85</v>
      </c>
      <c r="F47" s="15" t="s">
        <v>69</v>
      </c>
      <c r="G47" s="20">
        <v>84.8444444444444</v>
      </c>
    </row>
  </sheetData>
  <mergeCells count="1">
    <mergeCell ref="A1:G1"/>
  </mergeCells>
  <conditionalFormatting sqref="C9">
    <cfRule type="duplicateValues" dxfId="0" priority="7"/>
  </conditionalFormatting>
  <conditionalFormatting sqref="C27">
    <cfRule type="duplicateValues" dxfId="0" priority="2"/>
  </conditionalFormatting>
  <conditionalFormatting sqref="C3:C4">
    <cfRule type="duplicateValues" dxfId="0" priority="9"/>
  </conditionalFormatting>
  <conditionalFormatting sqref="C5:C8">
    <cfRule type="duplicateValues" dxfId="0" priority="8"/>
  </conditionalFormatting>
  <conditionalFormatting sqref="C10:C11">
    <cfRule type="duplicateValues" dxfId="0" priority="6"/>
  </conditionalFormatting>
  <conditionalFormatting sqref="C12:C17">
    <cfRule type="duplicateValues" dxfId="0" priority="5"/>
  </conditionalFormatting>
  <conditionalFormatting sqref="C18:C21">
    <cfRule type="duplicateValues" dxfId="0" priority="4"/>
  </conditionalFormatting>
  <conditionalFormatting sqref="C22:C31">
    <cfRule type="duplicateValues" dxfId="0" priority="3"/>
  </conditionalFormatting>
  <conditionalFormatting sqref="C32:C4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opLeftCell="A39" workbookViewId="0">
      <selection activeCell="J2" sqref="J2:J49"/>
    </sheetView>
  </sheetViews>
  <sheetFormatPr defaultColWidth="9" defaultRowHeight="13.5"/>
  <sheetData>
    <row r="1" ht="36" spans="1:13">
      <c r="A1" s="1" t="s">
        <v>3</v>
      </c>
      <c r="B1" s="1" t="s">
        <v>4</v>
      </c>
      <c r="C1" s="1" t="s">
        <v>87</v>
      </c>
      <c r="D1" s="1" t="s">
        <v>88</v>
      </c>
      <c r="E1" s="1" t="s">
        <v>5</v>
      </c>
      <c r="F1" s="1" t="s">
        <v>89</v>
      </c>
      <c r="G1" s="1" t="s">
        <v>90</v>
      </c>
      <c r="H1" s="1" t="s">
        <v>7</v>
      </c>
      <c r="I1" s="1" t="s">
        <v>91</v>
      </c>
      <c r="J1" s="1" t="s">
        <v>2</v>
      </c>
      <c r="K1" s="7" t="s">
        <v>92</v>
      </c>
      <c r="L1" s="1" t="s">
        <v>93</v>
      </c>
      <c r="M1" s="1" t="s">
        <v>94</v>
      </c>
    </row>
    <row r="2" ht="40.5" spans="1:13">
      <c r="A2" s="2" t="s">
        <v>9</v>
      </c>
      <c r="B2" s="3" t="str">
        <f>VLOOKUP(A2,[1]Sheet3!A:R,2,FALSE)</f>
        <v>女</v>
      </c>
      <c r="C2" s="3">
        <f>VLOOKUP(A2,[1]Sheet3!A:R,3,FALSE)</f>
        <v>25</v>
      </c>
      <c r="D2" s="4" t="str">
        <f>VLOOKUP(A2,[1]Sheet3!A:R,4,FALSE)</f>
        <v>湖北荆州</v>
      </c>
      <c r="E2" s="4" t="str">
        <f>VLOOKUP(A2,[1]Sheet3!A:R,5,FALSE)</f>
        <v>研究生
硕士</v>
      </c>
      <c r="F2" s="4" t="str">
        <f>VLOOKUP(A2,[1]Sheet3!A:R,6,FALSE)</f>
        <v>医师</v>
      </c>
      <c r="G2" s="4" t="str">
        <f>VLOOKUP(A2,[1]Sheet3!A:R,7,FALSE)</f>
        <v>内科学</v>
      </c>
      <c r="H2" s="6">
        <f>VLOOKUP(A2,[1]Sheet3!A:R,13,FALSE)</f>
        <v>88.6</v>
      </c>
      <c r="I2" s="4" t="str">
        <f>VLOOKUP(A2,[1]Sheet3!A:R,9,FALSE)</f>
        <v>东莞市松山湖中心医院工作</v>
      </c>
      <c r="J2" s="8" t="s">
        <v>8</v>
      </c>
      <c r="K2" s="9" t="str">
        <f>VLOOKUP(A2,[1]Sheet3!A:R,18,FALSE)</f>
        <v>心血管内科医师</v>
      </c>
      <c r="L2" s="10" t="s">
        <v>95</v>
      </c>
      <c r="M2" s="4" t="str">
        <f>VLOOKUP(A2,[1]Sheet4!A:B,2,FALSE)</f>
        <v>421087199911152125</v>
      </c>
    </row>
    <row r="3" ht="54" spans="1:13">
      <c r="A3" s="2" t="s">
        <v>13</v>
      </c>
      <c r="B3" s="3" t="str">
        <f>VLOOKUP(A3,[1]Sheet3!A:R,2,FALSE)</f>
        <v>男</v>
      </c>
      <c r="C3" s="3">
        <f>VLOOKUP(A3,[1]Sheet3!A:R,3,FALSE)</f>
        <v>33</v>
      </c>
      <c r="D3" s="4" t="str">
        <f>VLOOKUP(A3,[1]Sheet3!A:R,4,FALSE)</f>
        <v>广西靖西</v>
      </c>
      <c r="E3" s="4" t="str">
        <f>VLOOKUP(A3,[1]Sheet3!A:R,5,FALSE)</f>
        <v>研究生
硕士</v>
      </c>
      <c r="F3" s="4" t="str">
        <f>VLOOKUP(A3,[1]Sheet3!A:R,6,FALSE)</f>
        <v>医师</v>
      </c>
      <c r="G3" s="4" t="str">
        <f>VLOOKUP(A3,[1]Sheet3!A:R,7,FALSE)</f>
        <v>内科学</v>
      </c>
      <c r="H3" s="6">
        <f>VLOOKUP(A3,[1]Sheet3!A:R,13,FALSE)</f>
        <v>80.52</v>
      </c>
      <c r="I3" s="4" t="str">
        <f>VLOOKUP(A3,[1]Sheet3!A:R,9,FALSE)</f>
        <v>广西壮族自治区人民医院工作</v>
      </c>
      <c r="J3" s="8" t="s">
        <v>8</v>
      </c>
      <c r="K3" s="9" t="str">
        <f>VLOOKUP(A3,[1]Sheet3!A:R,18,FALSE)</f>
        <v>心血管内科医师</v>
      </c>
      <c r="L3" s="10" t="s">
        <v>95</v>
      </c>
      <c r="M3" s="4" t="str">
        <f>VLOOKUP(A3,[1]Sheet4!A:B,2,FALSE)</f>
        <v>452626199106202392</v>
      </c>
    </row>
    <row r="4" ht="40.5" spans="1:13">
      <c r="A4" s="4" t="s">
        <v>16</v>
      </c>
      <c r="B4" s="3" t="str">
        <f>VLOOKUP(A4,[1]Sheet3!A:R,2,FALSE)</f>
        <v>女</v>
      </c>
      <c r="C4" s="3">
        <f>VLOOKUP(A4,[1]Sheet3!A:R,3,FALSE)</f>
        <v>28</v>
      </c>
      <c r="D4" s="4" t="str">
        <f>VLOOKUP(A4,[1]Sheet3!A:R,4,FALSE)</f>
        <v>广西宜州</v>
      </c>
      <c r="E4" s="4" t="str">
        <f>VLOOKUP(A4,[1]Sheet3!A:R,5,FALSE)</f>
        <v>研究生
硕士</v>
      </c>
      <c r="F4" s="4" t="str">
        <f>VLOOKUP(A4,[1]Sheet3!A:R,6,FALSE)</f>
        <v>医师</v>
      </c>
      <c r="G4" s="4" t="str">
        <f>VLOOKUP(A4,[1]Sheet3!A:R,7,FALSE)</f>
        <v>神经病学</v>
      </c>
      <c r="H4" s="6">
        <f>VLOOKUP(A4,[1]Sheet3!A:R,13,FALSE)</f>
        <v>90.56</v>
      </c>
      <c r="I4" s="4" t="str">
        <f>VLOOKUP(A4,[1]Sheet3!A:R,9,FALSE)</f>
        <v>东莞市松山湖中心医院工作</v>
      </c>
      <c r="J4" s="8" t="s">
        <v>15</v>
      </c>
      <c r="K4" s="9" t="str">
        <f>VLOOKUP(A4,[1]Sheet3!A:R,18,FALSE)</f>
        <v>神经内科医师</v>
      </c>
      <c r="L4" s="10" t="s">
        <v>95</v>
      </c>
      <c r="M4" s="4" t="str">
        <f>VLOOKUP(A4,[1]Sheet4!A:B,2,FALSE)</f>
        <v>452702199612130568</v>
      </c>
    </row>
    <row r="5" ht="40.5" spans="1:13">
      <c r="A5" s="4" t="s">
        <v>17</v>
      </c>
      <c r="B5" s="3" t="str">
        <f>VLOOKUP(A5,[1]Sheet3!A:R,2,FALSE)</f>
        <v>男</v>
      </c>
      <c r="C5" s="3">
        <f>VLOOKUP(A5,[1]Sheet3!A:R,3,FALSE)</f>
        <v>31</v>
      </c>
      <c r="D5" s="4" t="str">
        <f>VLOOKUP(A5,[1]Sheet3!A:R,4,FALSE)</f>
        <v>广东茂名</v>
      </c>
      <c r="E5" s="4" t="str">
        <f>VLOOKUP(A5,[1]Sheet3!A:R,5,FALSE)</f>
        <v>研究生
硕士</v>
      </c>
      <c r="F5" s="4" t="str">
        <f>VLOOKUP(A5,[1]Sheet3!A:R,6,FALSE)</f>
        <v>医师</v>
      </c>
      <c r="G5" s="4" t="str">
        <f>VLOOKUP(A5,[1]Sheet3!A:R,7,FALSE)</f>
        <v>神经病学</v>
      </c>
      <c r="H5" s="6">
        <f>VLOOKUP(A5,[1]Sheet3!A:R,13,FALSE)</f>
        <v>90.32</v>
      </c>
      <c r="I5" s="4" t="str">
        <f>VLOOKUP(A5,[1]Sheet3!A:R,9,FALSE)</f>
        <v>东莞市松山湖中心医院工作</v>
      </c>
      <c r="J5" s="8" t="s">
        <v>15</v>
      </c>
      <c r="K5" s="9" t="str">
        <f>VLOOKUP(A5,[1]Sheet3!A:R,18,FALSE)</f>
        <v>神经内科医师</v>
      </c>
      <c r="L5" s="10" t="s">
        <v>95</v>
      </c>
      <c r="M5" s="4" t="str">
        <f>VLOOKUP(A5,[1]Sheet4!A:B,2,FALSE)</f>
        <v>440982199309173177</v>
      </c>
    </row>
    <row r="6" ht="40.5" spans="1:13">
      <c r="A6" s="4" t="s">
        <v>18</v>
      </c>
      <c r="B6" s="3" t="str">
        <f>VLOOKUP(A6,[1]Sheet3!A:R,2,FALSE)</f>
        <v>女</v>
      </c>
      <c r="C6" s="3">
        <f>VLOOKUP(A6,[1]Sheet3!A:R,3,FALSE)</f>
        <v>27</v>
      </c>
      <c r="D6" s="4" t="str">
        <f>VLOOKUP(A6,[1]Sheet3!A:R,4,FALSE)</f>
        <v>贵州安顺</v>
      </c>
      <c r="E6" s="4" t="str">
        <f>VLOOKUP(A6,[1]Sheet3!A:R,5,FALSE)</f>
        <v>研究生
硕士</v>
      </c>
      <c r="F6" s="4" t="str">
        <f>VLOOKUP(A6,[1]Sheet3!A:R,6,FALSE)</f>
        <v>医师</v>
      </c>
      <c r="G6" s="4" t="str">
        <f>VLOOKUP(A6,[1]Sheet3!A:R,7,FALSE)</f>
        <v>临床医学
（神经病学）</v>
      </c>
      <c r="H6" s="6">
        <f>VLOOKUP(A6,[1]Sheet3!A:R,13,FALSE)</f>
        <v>89.76</v>
      </c>
      <c r="I6" s="4" t="str">
        <f>VLOOKUP(A6,[1]Sheet3!A:R,9,FALSE)</f>
        <v>东莞市松山湖中心医院工作</v>
      </c>
      <c r="J6" s="8" t="s">
        <v>15</v>
      </c>
      <c r="K6" s="9" t="str">
        <f>VLOOKUP(A6,[1]Sheet3!A:R,18,FALSE)</f>
        <v>神经内科医师</v>
      </c>
      <c r="L6" s="10" t="s">
        <v>95</v>
      </c>
      <c r="M6" s="22" t="str">
        <f>VLOOKUP(A6,[1]Sheet4!A:B,2,FALSE)</f>
        <v>522527199703222526</v>
      </c>
    </row>
    <row r="7" ht="40.5" spans="1:13">
      <c r="A7" s="4" t="s">
        <v>19</v>
      </c>
      <c r="B7" s="3" t="str">
        <f>VLOOKUP(A7,[1]Sheet3!A:R,2,FALSE)</f>
        <v>女</v>
      </c>
      <c r="C7" s="3">
        <f>VLOOKUP(A7,[1]Sheet3!A:R,3,FALSE)</f>
        <v>26</v>
      </c>
      <c r="D7" s="4" t="str">
        <f>VLOOKUP(A7,[1]Sheet3!A:R,4,FALSE)</f>
        <v>河南周口</v>
      </c>
      <c r="E7" s="4" t="str">
        <f>VLOOKUP(A7,[1]Sheet3!A:R,5,FALSE)</f>
        <v>研究生
硕士</v>
      </c>
      <c r="F7" s="4" t="str">
        <f>VLOOKUP(A7,[1]Sheet3!A:R,6,FALSE)</f>
        <v>医师</v>
      </c>
      <c r="G7" s="4" t="str">
        <f>VLOOKUP(A7,[1]Sheet3!A:R,7,FALSE)</f>
        <v>神经病学</v>
      </c>
      <c r="H7" s="6">
        <f>VLOOKUP(A7,[1]Sheet3!A:R,13,FALSE)</f>
        <v>88.36</v>
      </c>
      <c r="I7" s="4" t="str">
        <f>VLOOKUP(A7,[1]Sheet3!A:R,9,FALSE)</f>
        <v>东莞市松山湖中心医院工作</v>
      </c>
      <c r="J7" s="8" t="s">
        <v>15</v>
      </c>
      <c r="K7" s="9" t="str">
        <f>VLOOKUP(A7,[1]Sheet3!A:R,18,FALSE)</f>
        <v>神经内科医师</v>
      </c>
      <c r="L7" s="10" t="s">
        <v>95</v>
      </c>
      <c r="M7" s="4" t="str">
        <f>VLOOKUP(A7,[1]Sheet4!A:B,2,FALSE)</f>
        <v>41272619980220340X</v>
      </c>
    </row>
    <row r="8" ht="40.5" spans="1:13">
      <c r="A8" s="5" t="s">
        <v>21</v>
      </c>
      <c r="B8" s="3" t="str">
        <f>VLOOKUP(A8,[1]Sheet3!A:R,2,FALSE)</f>
        <v>女</v>
      </c>
      <c r="C8" s="3">
        <f>VLOOKUP(A8,[1]Sheet3!A:R,3,FALSE)</f>
        <v>29</v>
      </c>
      <c r="D8" s="4" t="str">
        <f>VLOOKUP(A8,[1]Sheet3!A:R,4,FALSE)</f>
        <v>广东东莞</v>
      </c>
      <c r="E8" s="4" t="str">
        <f>VLOOKUP(A8,[1]Sheet3!A:R,5,FALSE)</f>
        <v>研究生
硕士</v>
      </c>
      <c r="F8" s="4" t="str">
        <f>VLOOKUP(A8,[1]Sheet3!A:R,6,FALSE)</f>
        <v>医师</v>
      </c>
      <c r="G8" s="4" t="str">
        <f>VLOOKUP(A8,[1]Sheet3!A:R,7,FALSE)</f>
        <v>内科学</v>
      </c>
      <c r="H8" s="6">
        <f>VLOOKUP(A8,[1]Sheet3!A:R,13,FALSE)</f>
        <v>92.64</v>
      </c>
      <c r="I8" s="4" t="str">
        <f>VLOOKUP(A8,[1]Sheet3!A:R,9,FALSE)</f>
        <v>东莞市松山湖中心医院工作</v>
      </c>
      <c r="J8" s="8" t="s">
        <v>20</v>
      </c>
      <c r="K8" s="9" t="str">
        <f>VLOOKUP(A8,[1]Sheet3!A:R,18,FALSE)</f>
        <v>呼吸与危重症医学科医师</v>
      </c>
      <c r="L8" s="10" t="s">
        <v>95</v>
      </c>
      <c r="M8" s="4" t="str">
        <f>VLOOKUP(A8,[1]Sheet4!A:B,2,FALSE)</f>
        <v>441900199507111985</v>
      </c>
    </row>
    <row r="9" ht="40.5" spans="1:13">
      <c r="A9" s="4" t="s">
        <v>23</v>
      </c>
      <c r="B9" s="3" t="str">
        <f>VLOOKUP(A9,[1]Sheet3!A:R,2,FALSE)</f>
        <v>男</v>
      </c>
      <c r="C9" s="3">
        <f>VLOOKUP(A9,[1]Sheet3!A:R,3,FALSE)</f>
        <v>27</v>
      </c>
      <c r="D9" s="4" t="str">
        <f>VLOOKUP(A9,[1]Sheet3!A:R,4,FALSE)</f>
        <v>广东河源</v>
      </c>
      <c r="E9" s="4" t="str">
        <f>VLOOKUP(A9,[1]Sheet3!A:R,5,FALSE)</f>
        <v>研究生
硕士</v>
      </c>
      <c r="F9" s="4" t="str">
        <f>VLOOKUP(A9,[1]Sheet3!A:R,6,FALSE)</f>
        <v>医师</v>
      </c>
      <c r="G9" s="4" t="str">
        <f>VLOOKUP(A9,[1]Sheet3!A:R,7,FALSE)</f>
        <v>内科学</v>
      </c>
      <c r="H9" s="6">
        <f>VLOOKUP(A9,[1]Sheet3!A:R,13,FALSE)</f>
        <v>89.76</v>
      </c>
      <c r="I9" s="4" t="str">
        <f>VLOOKUP(A9,[1]Sheet3!A:R,9,FALSE)</f>
        <v>东莞市松山湖中心医院工作</v>
      </c>
      <c r="J9" s="8" t="s">
        <v>22</v>
      </c>
      <c r="K9" s="9" t="str">
        <f>VLOOKUP(A9,[1]Sheet3!A:R,18,FALSE)</f>
        <v>肾内科医师</v>
      </c>
      <c r="L9" s="10" t="s">
        <v>95</v>
      </c>
      <c r="M9" s="4" t="str">
        <f>VLOOKUP(A9,[1]Sheet4!A:B,2,FALSE)</f>
        <v>441624199703062038</v>
      </c>
    </row>
    <row r="10" ht="40.5" spans="1:13">
      <c r="A10" s="4" t="s">
        <v>24</v>
      </c>
      <c r="B10" s="3" t="str">
        <f>VLOOKUP(A10,[1]Sheet3!A:R,2,FALSE)</f>
        <v>女</v>
      </c>
      <c r="C10" s="3">
        <f>VLOOKUP(A10,[1]Sheet3!A:R,3,FALSE)</f>
        <v>27</v>
      </c>
      <c r="D10" s="4" t="str">
        <f>VLOOKUP(A10,[1]Sheet3!A:R,4,FALSE)</f>
        <v>湖南邵阳</v>
      </c>
      <c r="E10" s="4" t="str">
        <f>VLOOKUP(A10,[1]Sheet3!A:R,5,FALSE)</f>
        <v>研究生
硕士</v>
      </c>
      <c r="F10" s="4" t="str">
        <f>VLOOKUP(A10,[1]Sheet3!A:R,6,FALSE)</f>
        <v>医师</v>
      </c>
      <c r="G10" s="4" t="str">
        <f>VLOOKUP(A10,[1]Sheet3!A:R,7,FALSE)</f>
        <v>内科学</v>
      </c>
      <c r="H10" s="6">
        <f>VLOOKUP(A10,[1]Sheet3!A:R,13,FALSE)</f>
        <v>87</v>
      </c>
      <c r="I10" s="4" t="str">
        <f>VLOOKUP(A10,[1]Sheet3!A:R,9,FALSE)</f>
        <v>东莞市松山湖中心医院工作</v>
      </c>
      <c r="J10" s="8" t="s">
        <v>22</v>
      </c>
      <c r="K10" s="9" t="str">
        <f>VLOOKUP(A10,[1]Sheet3!A:R,18,FALSE)</f>
        <v>肾内科医师</v>
      </c>
      <c r="L10" s="10" t="s">
        <v>95</v>
      </c>
      <c r="M10" s="4" t="str">
        <f>VLOOKUP(A10,[1]Sheet4!A:B,2,FALSE)</f>
        <v>430523199712060048</v>
      </c>
    </row>
    <row r="11" ht="40.5" spans="1:13">
      <c r="A11" s="4" t="s">
        <v>26</v>
      </c>
      <c r="B11" s="3" t="str">
        <f>VLOOKUP(A11,[1]Sheet3!A:R,2,FALSE)</f>
        <v>男</v>
      </c>
      <c r="C11" s="3">
        <f>VLOOKUP(A11,[1]Sheet3!A:R,3,FALSE)</f>
        <v>26</v>
      </c>
      <c r="D11" s="4" t="str">
        <f>VLOOKUP(A11,[1]Sheet3!A:R,4,FALSE)</f>
        <v>湖南娄底</v>
      </c>
      <c r="E11" s="4" t="str">
        <f>VLOOKUP(A11,[1]Sheet3!A:R,5,FALSE)</f>
        <v>研究生
硕士</v>
      </c>
      <c r="F11" s="4" t="str">
        <f>VLOOKUP(A11,[1]Sheet3!A:R,6,FALSE)</f>
        <v>医师</v>
      </c>
      <c r="G11" s="4" t="str">
        <f>VLOOKUP(A11,[1]Sheet3!A:R,7,FALSE)</f>
        <v>内科学</v>
      </c>
      <c r="H11" s="6">
        <f>VLOOKUP(A11,[1]Sheet3!A:R,13,FALSE)</f>
        <v>88.6</v>
      </c>
      <c r="I11" s="4" t="str">
        <f>VLOOKUP(A11,[1]Sheet3!A:R,9,FALSE)</f>
        <v>东莞市松山湖中心医院工作</v>
      </c>
      <c r="J11" s="8" t="s">
        <v>25</v>
      </c>
      <c r="K11" s="9" t="str">
        <f>VLOOKUP(A11,[1]Sheet3!A:R,18,FALSE)</f>
        <v>消化内科医师</v>
      </c>
      <c r="L11" s="10" t="s">
        <v>95</v>
      </c>
      <c r="M11" s="4" t="str">
        <f>VLOOKUP(A11,[1]Sheet4!A:B,2,FALSE)</f>
        <v>432522199802120011</v>
      </c>
    </row>
    <row r="12" ht="40.5" spans="1:13">
      <c r="A12" s="4" t="s">
        <v>27</v>
      </c>
      <c r="B12" s="3" t="str">
        <f>VLOOKUP(A12,[1]Sheet3!A:R,2,FALSE)</f>
        <v>女</v>
      </c>
      <c r="C12" s="3">
        <f>VLOOKUP(A12,[1]Sheet3!A:R,3,FALSE)</f>
        <v>25</v>
      </c>
      <c r="D12" s="4" t="str">
        <f>VLOOKUP(A12,[1]Sheet3!A:R,4,FALSE)</f>
        <v>广东东莞</v>
      </c>
      <c r="E12" s="4" t="str">
        <f>VLOOKUP(A12,[1]Sheet3!A:R,5,FALSE)</f>
        <v>研究生
硕士</v>
      </c>
      <c r="F12" s="4" t="str">
        <f>VLOOKUP(A12,[1]Sheet3!A:R,6,FALSE)</f>
        <v>医师</v>
      </c>
      <c r="G12" s="4" t="str">
        <f>VLOOKUP(A12,[1]Sheet3!A:R,7,FALSE)</f>
        <v>内科学</v>
      </c>
      <c r="H12" s="6">
        <f>VLOOKUP(A12,[1]Sheet3!A:R,13,FALSE)</f>
        <v>88.56</v>
      </c>
      <c r="I12" s="4" t="str">
        <f>VLOOKUP(A12,[1]Sheet3!A:R,9,FALSE)</f>
        <v>东莞市松山湖中心医院工作</v>
      </c>
      <c r="J12" s="8" t="s">
        <v>25</v>
      </c>
      <c r="K12" s="9" t="str">
        <f>VLOOKUP(A12,[1]Sheet3!A:R,18,FALSE)</f>
        <v>消化内科医师</v>
      </c>
      <c r="L12" s="10" t="s">
        <v>95</v>
      </c>
      <c r="M12" s="4" t="str">
        <f>VLOOKUP(A12,[1]Sheet4!A:B,2,FALSE)</f>
        <v>23062419990404272X</v>
      </c>
    </row>
    <row r="13" ht="40.5" spans="1:13">
      <c r="A13" s="4" t="s">
        <v>29</v>
      </c>
      <c r="B13" s="3" t="str">
        <f>VLOOKUP(A13,[1]Sheet3!A:R,2,FALSE)</f>
        <v>女</v>
      </c>
      <c r="C13" s="3">
        <f>VLOOKUP(A13,[1]Sheet3!A:R,3,FALSE)</f>
        <v>28</v>
      </c>
      <c r="D13" s="4" t="str">
        <f>VLOOKUP(A13,[1]Sheet3!A:R,4,FALSE)</f>
        <v>广西  桂平</v>
      </c>
      <c r="E13" s="4" t="str">
        <f>VLOOKUP(A13,[1]Sheet3!A:R,5,FALSE)</f>
        <v>研究生
硕士</v>
      </c>
      <c r="F13" s="4" t="str">
        <f>VLOOKUP(A13,[1]Sheet3!A:R,6,FALSE)</f>
        <v>医师</v>
      </c>
      <c r="G13" s="4" t="str">
        <f>VLOOKUP(A13,[1]Sheet3!A:R,7,FALSE)</f>
        <v>内科学</v>
      </c>
      <c r="H13" s="6">
        <f>VLOOKUP(A13,[1]Sheet3!A:R,13,FALSE)</f>
        <v>87.84</v>
      </c>
      <c r="I13" s="4" t="str">
        <f>VLOOKUP(A13,[1]Sheet3!A:R,9,FALSE)</f>
        <v>东莞市松山湖中心医院工作</v>
      </c>
      <c r="J13" s="8" t="s">
        <v>28</v>
      </c>
      <c r="K13" s="9" t="str">
        <f>VLOOKUP(A13,[1]Sheet3!A:R,18,FALSE)</f>
        <v>内分泌科医师</v>
      </c>
      <c r="L13" s="10" t="s">
        <v>95</v>
      </c>
      <c r="M13" s="22" t="str">
        <f>VLOOKUP(A13,[1]Sheet4!A:B,2,FALSE)</f>
        <v>450881199612079028</v>
      </c>
    </row>
    <row r="14" ht="40.5" spans="1:13">
      <c r="A14" s="4" t="s">
        <v>31</v>
      </c>
      <c r="B14" s="3" t="str">
        <f>VLOOKUP(A14,[1]Sheet3!A:R,2,FALSE)</f>
        <v>男</v>
      </c>
      <c r="C14" s="3">
        <f>VLOOKUP(A14,[1]Sheet3!A:R,3,FALSE)</f>
        <v>29</v>
      </c>
      <c r="D14" s="4" t="str">
        <f>VLOOKUP(A14,[1]Sheet3!A:R,4,FALSE)</f>
        <v>河南周口</v>
      </c>
      <c r="E14" s="4" t="str">
        <f>VLOOKUP(A14,[1]Sheet3!A:R,5,FALSE)</f>
        <v>研究生
硕士</v>
      </c>
      <c r="F14" s="4" t="str">
        <f>VLOOKUP(A14,[1]Sheet3!A:R,6,FALSE)</f>
        <v>医师</v>
      </c>
      <c r="G14" s="4" t="str">
        <f>VLOOKUP(A14,[1]Sheet3!A:R,7,FALSE)</f>
        <v>中医内科学</v>
      </c>
      <c r="H14" s="6">
        <f>VLOOKUP(A14,[1]Sheet3!A:R,13,FALSE)</f>
        <v>88.2</v>
      </c>
      <c r="I14" s="4" t="str">
        <f>VLOOKUP(A14,[1]Sheet3!A:R,9,FALSE)</f>
        <v>东莞市松山湖中心医院工作</v>
      </c>
      <c r="J14" s="8" t="s">
        <v>30</v>
      </c>
      <c r="K14" s="9" t="str">
        <f>VLOOKUP(A14,[1]Sheet3!A:R,18,FALSE)</f>
        <v>中医内科医师</v>
      </c>
      <c r="L14" s="10" t="s">
        <v>95</v>
      </c>
      <c r="M14" s="4" t="str">
        <f>VLOOKUP(A14,[1]Sheet4!A:B,2,FALSE)</f>
        <v>412727199508162359</v>
      </c>
    </row>
    <row r="15" ht="40.5" spans="1:13">
      <c r="A15" s="4" t="s">
        <v>33</v>
      </c>
      <c r="B15" s="3" t="str">
        <f>VLOOKUP(A15,[1]Sheet3!A:R,2,FALSE)</f>
        <v>女</v>
      </c>
      <c r="C15" s="3">
        <f>VLOOKUP(A15,[1]Sheet3!A:R,3,FALSE)</f>
        <v>27</v>
      </c>
      <c r="D15" s="4" t="str">
        <f>VLOOKUP(A15,[1]Sheet3!A:R,4,FALSE)</f>
        <v>安徽安庆</v>
      </c>
      <c r="E15" s="4" t="str">
        <f>VLOOKUP(A15,[1]Sheet3!A:R,5,FALSE)</f>
        <v>研究生
硕士</v>
      </c>
      <c r="F15" s="4" t="str">
        <f>VLOOKUP(A15,[1]Sheet3!A:R,6,FALSE)</f>
        <v>医师</v>
      </c>
      <c r="G15" s="4" t="str">
        <f>VLOOKUP(A15,[1]Sheet3!A:R,7,FALSE)</f>
        <v>中医内科学</v>
      </c>
      <c r="H15" s="6">
        <f>VLOOKUP(A15,[1]Sheet3!A:R,13,FALSE)</f>
        <v>86.04</v>
      </c>
      <c r="I15" s="4" t="str">
        <f>VLOOKUP(A15,[1]Sheet3!A:R,9,FALSE)</f>
        <v>东莞市松山湖中心医院工作</v>
      </c>
      <c r="J15" s="8" t="s">
        <v>32</v>
      </c>
      <c r="K15" s="9" t="str">
        <f>VLOOKUP(A15,[1]Sheet3!A:R,18,FALSE)</f>
        <v>中医内科医师</v>
      </c>
      <c r="L15" s="10" t="s">
        <v>95</v>
      </c>
      <c r="M15" s="4" t="str">
        <f>VLOOKUP(A15,[1]Sheet4!A:B,2,FALSE)</f>
        <v>340826199712172641</v>
      </c>
    </row>
    <row r="16" ht="40.5" spans="1:13">
      <c r="A16" s="4" t="s">
        <v>34</v>
      </c>
      <c r="B16" s="3" t="str">
        <f>VLOOKUP(A16,[1]Sheet3!A:R,2,FALSE)</f>
        <v>男</v>
      </c>
      <c r="C16" s="3">
        <f>VLOOKUP(A16,[1]Sheet3!A:R,3,FALSE)</f>
        <v>27</v>
      </c>
      <c r="D16" s="4" t="str">
        <f>VLOOKUP(A16,[1]Sheet3!A:R,4,FALSE)</f>
        <v>广东梅州</v>
      </c>
      <c r="E16" s="4" t="str">
        <f>VLOOKUP(A16,[1]Sheet3!A:R,5,FALSE)</f>
        <v>研究生
硕士</v>
      </c>
      <c r="F16" s="4" t="str">
        <f>VLOOKUP(A16,[1]Sheet3!A:R,6,FALSE)</f>
        <v>医师</v>
      </c>
      <c r="G16" s="4" t="str">
        <f>VLOOKUP(A16,[1]Sheet3!A:R,7,FALSE)</f>
        <v>中医内科学</v>
      </c>
      <c r="H16" s="6">
        <f>VLOOKUP(A16,[1]Sheet3!A:R,13,FALSE)</f>
        <v>85.4</v>
      </c>
      <c r="I16" s="4" t="str">
        <f>VLOOKUP(A16,[1]Sheet3!A:R,9,FALSE)</f>
        <v>东莞市松山湖中心医院工作</v>
      </c>
      <c r="J16" s="8" t="s">
        <v>32</v>
      </c>
      <c r="K16" s="9" t="str">
        <f>VLOOKUP(A16,[1]Sheet3!A:R,18,FALSE)</f>
        <v>中医内科医师</v>
      </c>
      <c r="L16" s="10" t="s">
        <v>95</v>
      </c>
      <c r="M16" s="4" t="str">
        <f>VLOOKUP(A16,[1]Sheet4!A:B,2,FALSE)</f>
        <v>441424199708132030</v>
      </c>
    </row>
    <row r="17" ht="40.5" spans="1:13">
      <c r="A17" s="4" t="s">
        <v>36</v>
      </c>
      <c r="B17" s="3" t="str">
        <f>VLOOKUP(A17,[1]Sheet3!A:R,2,FALSE)</f>
        <v>男</v>
      </c>
      <c r="C17" s="3">
        <f>VLOOKUP(A17,[1]Sheet3!A:R,3,FALSE)</f>
        <v>28</v>
      </c>
      <c r="D17" s="4" t="str">
        <f>VLOOKUP(A17,[1]Sheet3!A:R,4,FALSE)</f>
        <v>广东云浮</v>
      </c>
      <c r="E17" s="4" t="str">
        <f>VLOOKUP(A17,[1]Sheet3!A:R,5,FALSE)</f>
        <v>研究生
硕士</v>
      </c>
      <c r="F17" s="4" t="str">
        <f>VLOOKUP(A17,[1]Sheet3!A:R,6,FALSE)</f>
        <v>医师</v>
      </c>
      <c r="G17" s="4" t="str">
        <f>VLOOKUP(A17,[1]Sheet3!A:R,7,FALSE)</f>
        <v>外科学</v>
      </c>
      <c r="H17" s="6">
        <f>VLOOKUP(A17,[1]Sheet3!A:R,13,FALSE)</f>
        <v>89.64</v>
      </c>
      <c r="I17" s="4" t="str">
        <f>VLOOKUP(A17,[1]Sheet3!A:R,9,FALSE)</f>
        <v>东莞市松山湖中心医院工作</v>
      </c>
      <c r="J17" s="8" t="s">
        <v>35</v>
      </c>
      <c r="K17" s="9" t="str">
        <f>VLOOKUP(A17,[1]Sheet3!A:R,18,FALSE)</f>
        <v>心脏外科医师</v>
      </c>
      <c r="L17" s="10" t="s">
        <v>95</v>
      </c>
      <c r="M17" s="4" t="str">
        <f>VLOOKUP(A17,[1]Sheet4!A:B,2,FALSE)</f>
        <v>44532219960422493X</v>
      </c>
    </row>
    <row r="18" ht="40.5" spans="1:13">
      <c r="A18" s="4" t="s">
        <v>38</v>
      </c>
      <c r="B18" s="3" t="str">
        <f>VLOOKUP(A18,[1]Sheet3!A:R,2,FALSE)</f>
        <v>男</v>
      </c>
      <c r="C18" s="3">
        <f>VLOOKUP(A18,[1]Sheet3!A:R,3,FALSE)</f>
        <v>34</v>
      </c>
      <c r="D18" s="4" t="str">
        <f>VLOOKUP(A18,[1]Sheet3!A:R,4,FALSE)</f>
        <v>海南海口</v>
      </c>
      <c r="E18" s="4" t="str">
        <f>VLOOKUP(A18,[1]Sheet3!A:R,5,FALSE)</f>
        <v>研究生
硕士</v>
      </c>
      <c r="F18" s="4" t="str">
        <f>VLOOKUP(A18,[1]Sheet3!A:R,6,FALSE)</f>
        <v>医师</v>
      </c>
      <c r="G18" s="4" t="str">
        <f>VLOOKUP(A18,[1]Sheet3!A:R,7,FALSE)</f>
        <v>外科学</v>
      </c>
      <c r="H18" s="6">
        <f>VLOOKUP(A18,[1]Sheet3!A:R,13,FALSE)</f>
        <v>90.6</v>
      </c>
      <c r="I18" s="4" t="str">
        <f>VLOOKUP(A18,[1]Sheet3!A:R,9,FALSE)</f>
        <v>东莞市松山湖中心医院工作</v>
      </c>
      <c r="J18" s="8" t="s">
        <v>37</v>
      </c>
      <c r="K18" s="9" t="str">
        <f>VLOOKUP(A18,[1]Sheet3!A:R,18,FALSE)</f>
        <v>神经外科医师</v>
      </c>
      <c r="L18" s="10" t="s">
        <v>95</v>
      </c>
      <c r="M18" s="22" t="str">
        <f>VLOOKUP(A18,[1]Sheet4!A:B,2,FALSE)</f>
        <v>46000419907120017</v>
      </c>
    </row>
    <row r="19" ht="40.5" spans="1:13">
      <c r="A19" s="4" t="s">
        <v>39</v>
      </c>
      <c r="B19" s="3" t="str">
        <f>VLOOKUP(A19,[1]Sheet3!A:R,2,FALSE)</f>
        <v>男</v>
      </c>
      <c r="C19" s="3">
        <f>VLOOKUP(A19,[1]Sheet3!A:R,3,FALSE)</f>
        <v>26</v>
      </c>
      <c r="D19" s="4" t="str">
        <f>VLOOKUP(A19,[1]Sheet3!A:R,4,FALSE)</f>
        <v>湖南
怀化</v>
      </c>
      <c r="E19" s="4" t="str">
        <f>VLOOKUP(A19,[1]Sheet3!A:R,5,FALSE)</f>
        <v>研究生
硕士</v>
      </c>
      <c r="F19" s="4" t="str">
        <f>VLOOKUP(A19,[1]Sheet3!A:R,6,FALSE)</f>
        <v>医师</v>
      </c>
      <c r="G19" s="4" t="str">
        <f>VLOOKUP(A19,[1]Sheet3!A:R,7,FALSE)</f>
        <v>外科学</v>
      </c>
      <c r="H19" s="6">
        <f>VLOOKUP(A19,[1]Sheet3!A:R,13,FALSE)</f>
        <v>90.12</v>
      </c>
      <c r="I19" s="4" t="str">
        <f>VLOOKUP(A19,[1]Sheet3!A:R,9,FALSE)</f>
        <v>东莞市松山湖中心医院工作</v>
      </c>
      <c r="J19" s="8" t="s">
        <v>37</v>
      </c>
      <c r="K19" s="9" t="str">
        <f>VLOOKUP(A19,[1]Sheet3!A:R,18,FALSE)</f>
        <v>神经外科医师</v>
      </c>
      <c r="L19" s="10" t="s">
        <v>95</v>
      </c>
      <c r="M19" s="22" t="str">
        <f>VLOOKUP(A19,[1]Sheet4!A:B,2,FALSE)</f>
        <v>431202199806283659</v>
      </c>
    </row>
    <row r="20" ht="40.5" spans="1:13">
      <c r="A20" s="4" t="s">
        <v>41</v>
      </c>
      <c r="B20" s="3" t="str">
        <f>VLOOKUP(A20,[1]Sheet3!A:R,2,FALSE)</f>
        <v>男</v>
      </c>
      <c r="C20" s="3">
        <f>VLOOKUP(A20,[1]Sheet3!A:R,3,FALSE)</f>
        <v>28</v>
      </c>
      <c r="D20" s="4" t="str">
        <f>VLOOKUP(A20,[1]Sheet3!A:R,4,FALSE)</f>
        <v>广东茂名</v>
      </c>
      <c r="E20" s="4" t="str">
        <f>VLOOKUP(A20,[1]Sheet3!A:R,5,FALSE)</f>
        <v>研究生
硕士</v>
      </c>
      <c r="F20" s="4" t="str">
        <f>VLOOKUP(A20,[1]Sheet3!A:R,6,FALSE)</f>
        <v>医师</v>
      </c>
      <c r="G20" s="4" t="str">
        <f>VLOOKUP(A20,[1]Sheet3!A:R,7,FALSE)</f>
        <v>外科学</v>
      </c>
      <c r="H20" s="6">
        <f>VLOOKUP(A20,[1]Sheet3!A:R,13,FALSE)</f>
        <v>86.56</v>
      </c>
      <c r="I20" s="4" t="str">
        <f>VLOOKUP(A20,[1]Sheet3!A:R,9,FALSE)</f>
        <v>东莞市松山湖中心医院工作</v>
      </c>
      <c r="J20" s="8" t="s">
        <v>40</v>
      </c>
      <c r="K20" s="9" t="str">
        <f>VLOOKUP(A20,[1]Sheet3!A:R,18,FALSE)</f>
        <v>普通外科医师</v>
      </c>
      <c r="L20" s="10" t="s">
        <v>95</v>
      </c>
      <c r="M20" s="4" t="str">
        <f>VLOOKUP(A20,[1]Sheet4!A:B,2,FALSE)</f>
        <v>440981199609205111</v>
      </c>
    </row>
    <row r="21" ht="40.5" spans="1:13">
      <c r="A21" s="4" t="s">
        <v>43</v>
      </c>
      <c r="B21" s="3" t="str">
        <f>VLOOKUP(A21,[1]Sheet3!A:R,2,FALSE)</f>
        <v>女</v>
      </c>
      <c r="C21" s="3">
        <f>VLOOKUP(A21,[1]Sheet3!A:R,3,FALSE)</f>
        <v>28</v>
      </c>
      <c r="D21" s="4" t="str">
        <f>VLOOKUP(A21,[1]Sheet3!A:R,4,FALSE)</f>
        <v>广东湛江</v>
      </c>
      <c r="E21" s="4" t="str">
        <f>VLOOKUP(A21,[1]Sheet3!A:R,5,FALSE)</f>
        <v>研究生
硕士</v>
      </c>
      <c r="F21" s="4" t="str">
        <f>VLOOKUP(A21,[1]Sheet3!A:R,6,FALSE)</f>
        <v>医师</v>
      </c>
      <c r="G21" s="4" t="str">
        <f>VLOOKUP(A21,[1]Sheet3!A:R,7,FALSE)</f>
        <v>耳鼻咽喉科学</v>
      </c>
      <c r="H21" s="6">
        <f>VLOOKUP(A21,[1]Sheet3!A:R,13,FALSE)</f>
        <v>86.92</v>
      </c>
      <c r="I21" s="4" t="str">
        <f>VLOOKUP(A21,[1]Sheet3!A:R,9,FALSE)</f>
        <v>东莞市松山湖中心医院工作</v>
      </c>
      <c r="J21" s="8" t="s">
        <v>42</v>
      </c>
      <c r="K21" s="9" t="str">
        <f>VLOOKUP(A21,[1]Sheet3!A:R,18,FALSE)</f>
        <v>耳鼻咽喉头颈外科医师</v>
      </c>
      <c r="L21" s="10" t="s">
        <v>95</v>
      </c>
      <c r="M21" s="4" t="str">
        <f>VLOOKUP(A21,[1]Sheet4!A:B,2,FALSE)</f>
        <v>440881199612010221</v>
      </c>
    </row>
    <row r="22" ht="40.5" spans="1:13">
      <c r="A22" s="4" t="s">
        <v>45</v>
      </c>
      <c r="B22" s="3" t="str">
        <f>VLOOKUP(A22,[1]Sheet3!A:R,2,FALSE)</f>
        <v>男</v>
      </c>
      <c r="C22" s="3">
        <f>VLOOKUP(A22,[1]Sheet3!A:R,3,FALSE)</f>
        <v>30</v>
      </c>
      <c r="D22" s="4" t="str">
        <f>VLOOKUP(A22,[1]Sheet3!A:R,4,FALSE)</f>
        <v>四川资阳</v>
      </c>
      <c r="E22" s="4" t="str">
        <f>VLOOKUP(A22,[1]Sheet3!A:R,5,FALSE)</f>
        <v>研究生
硕士</v>
      </c>
      <c r="F22" s="4" t="str">
        <f>VLOOKUP(A22,[1]Sheet3!A:R,6,FALSE)</f>
        <v>医师</v>
      </c>
      <c r="G22" s="4" t="str">
        <f>VLOOKUP(A22,[1]Sheet3!A:R,7,FALSE)</f>
        <v>口腔医学</v>
      </c>
      <c r="H22" s="6">
        <f>VLOOKUP(A22,[1]Sheet3!A:R,13,FALSE)</f>
        <v>84.84</v>
      </c>
      <c r="I22" s="4" t="str">
        <f>VLOOKUP(A22,[1]Sheet3!A:R,9,FALSE)</f>
        <v>东莞市松山湖中心医院工作</v>
      </c>
      <c r="J22" s="8" t="s">
        <v>44</v>
      </c>
      <c r="K22" s="9" t="str">
        <f>VLOOKUP(A22,[1]Sheet3!A:R,18,FALSE)</f>
        <v>口腔科医师</v>
      </c>
      <c r="L22" s="10" t="s">
        <v>95</v>
      </c>
      <c r="M22" s="4" t="str">
        <f>VLOOKUP(A22,[1]Sheet4!A:B,2,FALSE)</f>
        <v>511023199409247719</v>
      </c>
    </row>
    <row r="23" ht="40.5" spans="1:13">
      <c r="A23" s="4" t="s">
        <v>46</v>
      </c>
      <c r="B23" s="3" t="str">
        <f>VLOOKUP(A23,[1]Sheet3!A:R,2,FALSE)</f>
        <v>女</v>
      </c>
      <c r="C23" s="3">
        <f>VLOOKUP(A23,[1]Sheet3!A:R,3,FALSE)</f>
        <v>27</v>
      </c>
      <c r="D23" s="4" t="str">
        <f>VLOOKUP(A23,[1]Sheet3!A:R,4,FALSE)</f>
        <v>四川宜宾</v>
      </c>
      <c r="E23" s="4" t="str">
        <f>VLOOKUP(A23,[1]Sheet3!A:R,5,FALSE)</f>
        <v>研究生
硕士</v>
      </c>
      <c r="F23" s="4" t="str">
        <f>VLOOKUP(A23,[1]Sheet3!A:R,6,FALSE)</f>
        <v>医师</v>
      </c>
      <c r="G23" s="4" t="str">
        <f>VLOOKUP(A23,[1]Sheet3!A:R,7,FALSE)</f>
        <v>口腔修复学</v>
      </c>
      <c r="H23" s="6">
        <f>VLOOKUP(A23,[1]Sheet3!A:R,13,FALSE)</f>
        <v>84.76</v>
      </c>
      <c r="I23" s="4" t="str">
        <f>VLOOKUP(A23,[1]Sheet3!A:R,9,FALSE)</f>
        <v>东莞市松山湖中心医院工作</v>
      </c>
      <c r="J23" s="8" t="s">
        <v>44</v>
      </c>
      <c r="K23" s="9" t="str">
        <f>VLOOKUP(A23,[1]Sheet3!A:R,18,FALSE)</f>
        <v>口腔科医师</v>
      </c>
      <c r="L23" s="10" t="s">
        <v>95</v>
      </c>
      <c r="M23" s="4" t="str">
        <f>VLOOKUP(A23,[1]Sheet4!A:B,2,FALSE)</f>
        <v>511523199704080023</v>
      </c>
    </row>
    <row r="24" ht="40.5" spans="1:13">
      <c r="A24" s="4" t="s">
        <v>48</v>
      </c>
      <c r="B24" s="3" t="str">
        <f>VLOOKUP(A24,[1]Sheet3!A:R,2,FALSE)</f>
        <v>女</v>
      </c>
      <c r="C24" s="3">
        <f>VLOOKUP(A24,[1]Sheet3!A:R,3,FALSE)</f>
        <v>26</v>
      </c>
      <c r="D24" s="4" t="str">
        <f>VLOOKUP(A24,[1]Sheet3!A:R,4,FALSE)</f>
        <v>广东广州</v>
      </c>
      <c r="E24" s="4" t="str">
        <f>VLOOKUP(A24,[1]Sheet3!A:R,5,FALSE)</f>
        <v>研究生
硕士</v>
      </c>
      <c r="F24" s="4" t="str">
        <f>VLOOKUP(A24,[1]Sheet3!A:R,6,FALSE)</f>
        <v>医师</v>
      </c>
      <c r="G24" s="4" t="str">
        <f>VLOOKUP(A24,[1]Sheet3!A:R,7,FALSE)</f>
        <v>麻醉学</v>
      </c>
      <c r="H24" s="6">
        <f>VLOOKUP(A24,[1]Sheet3!A:R,13,FALSE)</f>
        <v>88.68</v>
      </c>
      <c r="I24" s="4" t="str">
        <f>VLOOKUP(A24,[1]Sheet3!A:R,9,FALSE)</f>
        <v>东莞市松山湖中心医院工作</v>
      </c>
      <c r="J24" s="8" t="s">
        <v>47</v>
      </c>
      <c r="K24" s="9" t="str">
        <f>VLOOKUP(A24,[1]Sheet3!A:R,18,FALSE)</f>
        <v>麻醉学医师</v>
      </c>
      <c r="L24" s="10" t="s">
        <v>95</v>
      </c>
      <c r="M24" s="4" t="str">
        <f>VLOOKUP(A24,[1]Sheet4!A:B,2,FALSE)</f>
        <v>440183199802211766</v>
      </c>
    </row>
    <row r="25" ht="40.5" spans="1:13">
      <c r="A25" s="4" t="s">
        <v>50</v>
      </c>
      <c r="B25" s="3" t="str">
        <f>VLOOKUP(A25,[1]Sheet3!A:R,2,FALSE)</f>
        <v>女</v>
      </c>
      <c r="C25" s="3">
        <f>VLOOKUP(A25,[1]Sheet3!A:R,3,FALSE)</f>
        <v>26</v>
      </c>
      <c r="D25" s="4" t="str">
        <f>VLOOKUP(A25,[1]Sheet3!A:R,4,FALSE)</f>
        <v>湖南长沙</v>
      </c>
      <c r="E25" s="4" t="str">
        <f>VLOOKUP(A25,[1]Sheet3!A:R,5,FALSE)</f>
        <v>研究生
硕士</v>
      </c>
      <c r="F25" s="4" t="str">
        <f>VLOOKUP(A25,[1]Sheet3!A:R,6,FALSE)</f>
        <v>医师</v>
      </c>
      <c r="G25" s="4" t="str">
        <f>VLOOKUP(A25,[1]Sheet3!A:R,7,FALSE)</f>
        <v>急诊医学</v>
      </c>
      <c r="H25" s="6">
        <f>VLOOKUP(A25,[1]Sheet3!A:R,13,FALSE)</f>
        <v>91.8</v>
      </c>
      <c r="I25" s="4" t="str">
        <f>VLOOKUP(A25,[1]Sheet3!A:R,9,FALSE)</f>
        <v>东莞市松山湖中心医院工作</v>
      </c>
      <c r="J25" s="8" t="s">
        <v>49</v>
      </c>
      <c r="K25" s="9" t="str">
        <f>VLOOKUP(A25,[1]Sheet3!A:R,18,FALSE)</f>
        <v>急诊科医师</v>
      </c>
      <c r="L25" s="10" t="s">
        <v>95</v>
      </c>
      <c r="M25" s="4" t="str">
        <f>VLOOKUP(A25,[1]Sheet4!A:B,2,FALSE)</f>
        <v>432501199801137020</v>
      </c>
    </row>
    <row r="26" ht="40.5" spans="1:13">
      <c r="A26" s="4" t="s">
        <v>52</v>
      </c>
      <c r="B26" s="3" t="str">
        <f>VLOOKUP(A26,[1]Sheet3!A:R,2,FALSE)</f>
        <v>女</v>
      </c>
      <c r="C26" s="3">
        <f>VLOOKUP(A26,[1]Sheet3!A:R,3,FALSE)</f>
        <v>26</v>
      </c>
      <c r="D26" s="4" t="str">
        <f>VLOOKUP(A26,[1]Sheet3!A:R,4,FALSE)</f>
        <v>东莞横沥</v>
      </c>
      <c r="E26" s="4" t="str">
        <f>VLOOKUP(A26,[1]Sheet3!A:R,5,FALSE)</f>
        <v>研究生
硕士</v>
      </c>
      <c r="F26" s="4" t="str">
        <f>VLOOKUP(A26,[1]Sheet3!A:R,6,FALSE)</f>
        <v>医师</v>
      </c>
      <c r="G26" s="4" t="str">
        <f>VLOOKUP(A26,[1]Sheet3!A:R,7,FALSE)</f>
        <v>儿科学</v>
      </c>
      <c r="H26" s="6">
        <f>VLOOKUP(A26,[1]Sheet3!A:R,13,FALSE)</f>
        <v>90.68</v>
      </c>
      <c r="I26" s="4" t="str">
        <f>VLOOKUP(A26,[1]Sheet3!A:R,9,FALSE)</f>
        <v>东莞市松山湖中心医院工作</v>
      </c>
      <c r="J26" s="8" t="s">
        <v>51</v>
      </c>
      <c r="K26" s="9" t="str">
        <f>VLOOKUP(A26,[1]Sheet3!A:R,18,FALSE)</f>
        <v>儿科医师</v>
      </c>
      <c r="L26" s="10" t="s">
        <v>95</v>
      </c>
      <c r="M26" s="4" t="str">
        <f>VLOOKUP(A26,[1]Sheet4!A:B,2,FALSE)</f>
        <v>441900199810066021</v>
      </c>
    </row>
    <row r="27" ht="40.5" spans="1:13">
      <c r="A27" s="4" t="s">
        <v>54</v>
      </c>
      <c r="B27" s="3" t="str">
        <f>VLOOKUP(A27,[1]Sheet3!A:R,2,FALSE)</f>
        <v>男</v>
      </c>
      <c r="C27" s="3">
        <f>VLOOKUP(A27,[1]Sheet3!A:R,3,FALSE)</f>
        <v>27</v>
      </c>
      <c r="D27" s="4" t="str">
        <f>VLOOKUP(A27,[1]Sheet3!A:R,4,FALSE)</f>
        <v>湖南 郴州</v>
      </c>
      <c r="E27" s="4" t="str">
        <f>VLOOKUP(A27,[1]Sheet3!A:R,5,FALSE)</f>
        <v>研究生
硕士</v>
      </c>
      <c r="F27" s="4" t="str">
        <f>VLOOKUP(A27,[1]Sheet3!A:R,6,FALSE)</f>
        <v>医师</v>
      </c>
      <c r="G27" s="4" t="str">
        <f>VLOOKUP(A27,[1]Sheet3!A:R,7,FALSE)</f>
        <v>重症医学</v>
      </c>
      <c r="H27" s="6">
        <f>VLOOKUP(A27,[1]Sheet3!A:R,13,FALSE)</f>
        <v>90.48</v>
      </c>
      <c r="I27" s="4" t="str">
        <f>VLOOKUP(A27,[1]Sheet3!A:R,9,FALSE)</f>
        <v>东莞市松山湖中心医院工作</v>
      </c>
      <c r="J27" s="8" t="s">
        <v>53</v>
      </c>
      <c r="K27" s="9" t="str">
        <f>VLOOKUP(A27,[1]Sheet3!A:R,18,FALSE)</f>
        <v>重症医学科医师</v>
      </c>
      <c r="L27" s="10" t="s">
        <v>95</v>
      </c>
      <c r="M27" s="22" t="str">
        <f>VLOOKUP(A27,[1]Sheet4!A:B,2,FALSE)</f>
        <v>431022199705070018</v>
      </c>
    </row>
    <row r="28" ht="40.5" spans="1:13">
      <c r="A28" s="4" t="s">
        <v>56</v>
      </c>
      <c r="B28" s="3" t="str">
        <f>VLOOKUP(A28,[1]Sheet3!A:R,2,FALSE)</f>
        <v>女</v>
      </c>
      <c r="C28" s="3">
        <f>VLOOKUP(A28,[1]Sheet3!A:R,3,FALSE)</f>
        <v>40</v>
      </c>
      <c r="D28" s="4" t="str">
        <f>VLOOKUP(A28,[1]Sheet3!A:R,4,FALSE)</f>
        <v>河南济源</v>
      </c>
      <c r="E28" s="4" t="str">
        <f>VLOOKUP(A28,[1]Sheet3!A:R,5,FALSE)</f>
        <v>研究生
硕士</v>
      </c>
      <c r="F28" s="4" t="str">
        <f>VLOOKUP(A28,[1]Sheet3!A:R,6,FALSE)</f>
        <v>医师</v>
      </c>
      <c r="G28" s="4" t="str">
        <f>VLOOKUP(A28,[1]Sheet3!A:R,7,FALSE)</f>
        <v>超声医学</v>
      </c>
      <c r="H28" s="6">
        <f>VLOOKUP(A28,[1]Sheet3!A:R,13,FALSE)</f>
        <v>90.48</v>
      </c>
      <c r="I28" s="4" t="str">
        <f>VLOOKUP(A28,[1]Sheet3!A:R,9,FALSE)</f>
        <v>东莞市松山湖中心医院工作</v>
      </c>
      <c r="J28" s="8" t="s">
        <v>55</v>
      </c>
      <c r="K28" s="9" t="str">
        <f>VLOOKUP(A28,[1]Sheet3!A:R,18,FALSE)</f>
        <v>超声科医师</v>
      </c>
      <c r="L28" s="10" t="s">
        <v>95</v>
      </c>
      <c r="M28" s="22" t="str">
        <f>VLOOKUP(A28,[1]Sheet4!A:B,2,FALSE)</f>
        <v>420302198404131247</v>
      </c>
    </row>
    <row r="29" ht="40.5" spans="1:13">
      <c r="A29" s="4" t="s">
        <v>58</v>
      </c>
      <c r="B29" s="3" t="str">
        <f>VLOOKUP(A29,[1]Sheet3!A:R,2,FALSE)</f>
        <v>女</v>
      </c>
      <c r="C29" s="3">
        <f>VLOOKUP(A29,[1]Sheet3!A:R,3,FALSE)</f>
        <v>28</v>
      </c>
      <c r="D29" s="4" t="str">
        <f>VLOOKUP(A29,[1]Sheet3!A:R,4,FALSE)</f>
        <v>广东江门</v>
      </c>
      <c r="E29" s="4" t="str">
        <f>VLOOKUP(A29,[1]Sheet3!A:R,5,FALSE)</f>
        <v>研究生博士</v>
      </c>
      <c r="F29" s="4" t="str">
        <f>VLOOKUP(A29,[1]Sheet3!A:R,6,FALSE)</f>
        <v>药师</v>
      </c>
      <c r="G29" s="4" t="str">
        <f>VLOOKUP(A29,[1]Sheet3!A:R,7,FALSE)</f>
        <v>药理学</v>
      </c>
      <c r="H29" s="6">
        <f>VLOOKUP(A29,[1]Sheet3!A:R,13,FALSE)</f>
        <v>89.32</v>
      </c>
      <c r="I29" s="4" t="str">
        <f>VLOOKUP(A29,[1]Sheet3!A:R,9,FALSE)</f>
        <v>东莞市松山湖中心医院工作</v>
      </c>
      <c r="J29" s="8" t="s">
        <v>57</v>
      </c>
      <c r="K29" s="9" t="str">
        <f>VLOOKUP(A29,[1]Sheet3!A:R,18,FALSE)</f>
        <v>临床药师（博士）</v>
      </c>
      <c r="L29" s="10" t="s">
        <v>95</v>
      </c>
      <c r="M29" s="4" t="str">
        <f>VLOOKUP(A29,[1]Sheet4!A:B,2,FALSE)</f>
        <v>440782199612015322</v>
      </c>
    </row>
    <row r="30" ht="40.5" spans="1:13">
      <c r="A30" s="4" t="s">
        <v>62</v>
      </c>
      <c r="B30" s="3" t="str">
        <f>VLOOKUP(A30,[1]Sheet3!A:R,2,FALSE)</f>
        <v>女</v>
      </c>
      <c r="C30" s="3">
        <f>VLOOKUP(A30,[1]Sheet3!A:R,3,FALSE)</f>
        <v>27</v>
      </c>
      <c r="D30" s="4" t="str">
        <f>VLOOKUP(A30,[1]Sheet3!A:R,4,FALSE)</f>
        <v>广东韶关</v>
      </c>
      <c r="E30" s="4" t="str">
        <f>VLOOKUP(A30,[1]Sheet3!A:R,5,FALSE)</f>
        <v>研究生
硕士</v>
      </c>
      <c r="F30" s="4" t="str">
        <f>VLOOKUP(A30,[1]Sheet3!A:R,6,FALSE)</f>
        <v>药师</v>
      </c>
      <c r="G30" s="4" t="str">
        <f>VLOOKUP(A30,[1]Sheet3!A:R,7,FALSE)</f>
        <v>临床药学</v>
      </c>
      <c r="H30" s="6">
        <f>VLOOKUP(A30,[1]Sheet3!A:R,13,FALSE)</f>
        <v>85.2</v>
      </c>
      <c r="I30" s="4" t="str">
        <f>VLOOKUP(A30,[1]Sheet3!A:R,9,FALSE)</f>
        <v>东莞市松山湖中心医院工作</v>
      </c>
      <c r="J30" s="8" t="s">
        <v>61</v>
      </c>
      <c r="K30" s="9" t="str">
        <f>VLOOKUP(A30,[1]Sheet3!A:R,18,FALSE)</f>
        <v>临床药师（硕士）</v>
      </c>
      <c r="L30" s="10" t="s">
        <v>95</v>
      </c>
      <c r="M30" s="4" t="str">
        <f>VLOOKUP(A30,[1]Sheet4!A:B,2,FALSE)</f>
        <v>440223199709231120</v>
      </c>
    </row>
    <row r="31" ht="40.5" spans="1:13">
      <c r="A31" s="4" t="s">
        <v>64</v>
      </c>
      <c r="B31" s="3" t="str">
        <f>VLOOKUP(A31,[1]Sheet3!A:R,2,FALSE)</f>
        <v>女</v>
      </c>
      <c r="C31" s="3">
        <f>VLOOKUP(A31,[1]Sheet3!A:R,3,FALSE)</f>
        <v>31</v>
      </c>
      <c r="D31" s="4" t="str">
        <f>VLOOKUP(A31,[1]Sheet3!A:R,4,FALSE)</f>
        <v>广东肇庆</v>
      </c>
      <c r="E31" s="4" t="str">
        <f>VLOOKUP(A31,[1]Sheet3!A:R,5,FALSE)</f>
        <v>全日制本科</v>
      </c>
      <c r="F31" s="4" t="str">
        <f>VLOOKUP(A31,[1]Sheet3!A:R,6,FALSE)</f>
        <v>主管护师</v>
      </c>
      <c r="G31" s="4" t="str">
        <f>VLOOKUP(A31,[1]Sheet3!A:R,7,FALSE)</f>
        <v>护理学</v>
      </c>
      <c r="H31" s="6">
        <f>VLOOKUP(A31,[1]Sheet3!A:R,13,FALSE)</f>
        <v>91.6222222222222</v>
      </c>
      <c r="I31" s="4" t="str">
        <f>VLOOKUP(A31,[1]Sheet3!A:R,9,FALSE)</f>
        <v>东莞市松山湖中心医院</v>
      </c>
      <c r="J31" s="8" t="s">
        <v>63</v>
      </c>
      <c r="K31" s="9" t="str">
        <f>VLOOKUP(A31,[1]Sheet3!A:R,18,FALSE)</f>
        <v>临床护理</v>
      </c>
      <c r="L31" s="10" t="s">
        <v>95</v>
      </c>
      <c r="M31" s="4" t="str">
        <f>VLOOKUP(A31,[1]Sheet4!A:B,2,FALSE)</f>
        <v>441283199310076066</v>
      </c>
    </row>
    <row r="32" ht="40.5" spans="1:13">
      <c r="A32" s="4" t="s">
        <v>67</v>
      </c>
      <c r="B32" s="3" t="str">
        <f>VLOOKUP(A32,[1]Sheet3!A:R,2,FALSE)</f>
        <v>女</v>
      </c>
      <c r="C32" s="3">
        <f>VLOOKUP(A32,[1]Sheet3!A:R,3,FALSE)</f>
        <v>26</v>
      </c>
      <c r="D32" s="4" t="str">
        <f>VLOOKUP(A32,[1]Sheet3!A:R,4,FALSE)</f>
        <v>湖南</v>
      </c>
      <c r="E32" s="4" t="str">
        <f>VLOOKUP(A32,[1]Sheet3!A:R,5,FALSE)</f>
        <v>全日制大专</v>
      </c>
      <c r="F32" s="4" t="str">
        <f>VLOOKUP(A32,[1]Sheet3!A:R,6,FALSE)</f>
        <v>护师</v>
      </c>
      <c r="G32" s="4" t="str">
        <f>VLOOKUP(A32,[1]Sheet3!A:R,7,FALSE)</f>
        <v>护理学</v>
      </c>
      <c r="H32" s="6">
        <f>VLOOKUP(A32,[1]Sheet3!A:R,13,FALSE)</f>
        <v>91.4888888888889</v>
      </c>
      <c r="I32" s="4" t="str">
        <f>VLOOKUP(A32,[1]Sheet3!A:R,9,FALSE)</f>
        <v>东莞康华医院</v>
      </c>
      <c r="J32" s="8" t="s">
        <v>63</v>
      </c>
      <c r="K32" s="9" t="str">
        <f>VLOOKUP(A32,[1]Sheet3!A:R,18,FALSE)</f>
        <v>临床护理</v>
      </c>
      <c r="L32" s="10" t="s">
        <v>95</v>
      </c>
      <c r="M32" s="4" t="str">
        <f>VLOOKUP(A32,[1]Sheet4!A:B,2,FALSE)</f>
        <v>430726199810050046</v>
      </c>
    </row>
    <row r="33" ht="40.5" spans="1:13">
      <c r="A33" s="4" t="s">
        <v>70</v>
      </c>
      <c r="B33" s="3" t="str">
        <f>VLOOKUP(A33,[1]Sheet3!A:R,2,FALSE)</f>
        <v>女</v>
      </c>
      <c r="C33" s="3">
        <f>VLOOKUP(A33,[1]Sheet3!A:R,3,FALSE)</f>
        <v>44</v>
      </c>
      <c r="D33" s="4" t="str">
        <f>VLOOKUP(A33,[1]Sheet3!A:R,4,FALSE)</f>
        <v>湖北武汉</v>
      </c>
      <c r="E33" s="4" t="str">
        <f>VLOOKUP(A33,[1]Sheet3!A:R,5,FALSE)</f>
        <v>全日制大专</v>
      </c>
      <c r="F33" s="4" t="str">
        <f>VLOOKUP(A33,[1]Sheet3!A:R,6,FALSE)</f>
        <v>副主任护师</v>
      </c>
      <c r="G33" s="4" t="str">
        <f>VLOOKUP(A33,[1]Sheet3!A:R,7,FALSE)</f>
        <v>护理学</v>
      </c>
      <c r="H33" s="6">
        <f>VLOOKUP(A33,[1]Sheet3!A:R,13,FALSE)</f>
        <v>90.5333333333333</v>
      </c>
      <c r="I33" s="4" t="str">
        <f>VLOOKUP(A33,[1]Sheet3!A:R,9,FALSE)</f>
        <v>东莞市松山湖中心医院</v>
      </c>
      <c r="J33" s="8" t="s">
        <v>63</v>
      </c>
      <c r="K33" s="9" t="str">
        <f>VLOOKUP(A33,[1]Sheet3!A:R,18,FALSE)</f>
        <v>临床护理</v>
      </c>
      <c r="L33" s="10" t="s">
        <v>95</v>
      </c>
      <c r="M33" s="4" t="str">
        <f>VLOOKUP(A33,[1]Sheet4!A:B,2,FALSE)</f>
        <v>421002198011091023</v>
      </c>
    </row>
    <row r="34" ht="40.5" spans="1:13">
      <c r="A34" s="4" t="s">
        <v>72</v>
      </c>
      <c r="B34" s="3" t="str">
        <f>VLOOKUP(A34,[1]Sheet3!A:R,2,FALSE)</f>
        <v>女</v>
      </c>
      <c r="C34" s="3">
        <f>VLOOKUP(A34,[1]Sheet3!A:R,3,FALSE)</f>
        <v>26</v>
      </c>
      <c r="D34" s="4" t="str">
        <f>VLOOKUP(A34,[1]Sheet3!A:R,4,FALSE)</f>
        <v>广西南宁</v>
      </c>
      <c r="E34" s="4" t="str">
        <f>VLOOKUP(A34,[1]Sheet3!A:R,5,FALSE)</f>
        <v>全日制本科</v>
      </c>
      <c r="F34" s="4" t="str">
        <f>VLOOKUP(A34,[1]Sheet3!A:R,6,FALSE)</f>
        <v>护师</v>
      </c>
      <c r="G34" s="4" t="str">
        <f>VLOOKUP(A34,[1]Sheet3!A:R,7,FALSE)</f>
        <v>护理学</v>
      </c>
      <c r="H34" s="6">
        <f>VLOOKUP(A34,[1]Sheet3!A:R,13,FALSE)</f>
        <v>88.9777777777778</v>
      </c>
      <c r="I34" s="4" t="str">
        <f>VLOOKUP(A34,[1]Sheet3!A:R,9,FALSE)</f>
        <v>东莞市松山湖中心医院</v>
      </c>
      <c r="J34" s="8" t="s">
        <v>63</v>
      </c>
      <c r="K34" s="9" t="str">
        <f>VLOOKUP(A34,[1]Sheet3!A:R,18,FALSE)</f>
        <v>临床护理</v>
      </c>
      <c r="L34" s="10" t="s">
        <v>95</v>
      </c>
      <c r="M34" s="4" t="str">
        <f>VLOOKUP(A34,[1]Sheet4!A:B,2,FALSE)</f>
        <v>450126199801193126</v>
      </c>
    </row>
    <row r="35" ht="40.5" spans="1:13">
      <c r="A35" s="4" t="s">
        <v>73</v>
      </c>
      <c r="B35" s="3" t="str">
        <f>VLOOKUP(A35,[1]Sheet3!A:R,2,FALSE)</f>
        <v>女</v>
      </c>
      <c r="C35" s="3">
        <f>VLOOKUP(A35,[1]Sheet3!A:R,3,FALSE)</f>
        <v>29</v>
      </c>
      <c r="D35" s="4" t="str">
        <f>VLOOKUP(A35,[1]Sheet3!A:R,4,FALSE)</f>
        <v>广东高州</v>
      </c>
      <c r="E35" s="4" t="str">
        <f>VLOOKUP(A35,[1]Sheet3!A:R,5,FALSE)</f>
        <v>全日制大专</v>
      </c>
      <c r="F35" s="4" t="str">
        <f>VLOOKUP(A35,[1]Sheet3!A:R,6,FALSE)</f>
        <v>护师</v>
      </c>
      <c r="G35" s="4" t="str">
        <f>VLOOKUP(A35,[1]Sheet3!A:R,7,FALSE)</f>
        <v>护理学</v>
      </c>
      <c r="H35" s="6">
        <f>VLOOKUP(A35,[1]Sheet3!A:R,13,FALSE)</f>
        <v>88.8888888888889</v>
      </c>
      <c r="I35" s="4" t="str">
        <f>VLOOKUP(A35,[1]Sheet3!A:R,9,FALSE)</f>
        <v>广东省第二人民医院</v>
      </c>
      <c r="J35" s="8" t="s">
        <v>63</v>
      </c>
      <c r="K35" s="9" t="str">
        <f>VLOOKUP(A35,[1]Sheet3!A:R,18,FALSE)</f>
        <v>临床护理</v>
      </c>
      <c r="L35" s="10" t="s">
        <v>95</v>
      </c>
      <c r="M35" s="22" t="str">
        <f>VLOOKUP(A35,[1]Sheet4!A:B,2,FALSE)</f>
        <v>440982199509165403</v>
      </c>
    </row>
    <row r="36" ht="40.5" spans="1:13">
      <c r="A36" s="4" t="s">
        <v>74</v>
      </c>
      <c r="B36" s="3" t="str">
        <f>VLOOKUP(A36,[1]Sheet3!A:R,2,FALSE)</f>
        <v>女</v>
      </c>
      <c r="C36" s="3">
        <f>VLOOKUP(A36,[1]Sheet3!A:R,3,FALSE)</f>
        <v>25</v>
      </c>
      <c r="D36" s="4" t="str">
        <f>VLOOKUP(A36,[1]Sheet3!A:R,4,FALSE)</f>
        <v>湖南</v>
      </c>
      <c r="E36" s="4" t="str">
        <f>VLOOKUP(A36,[1]Sheet3!A:R,5,FALSE)</f>
        <v>全日制大专</v>
      </c>
      <c r="F36" s="4" t="str">
        <f>VLOOKUP(A36,[1]Sheet3!A:R,6,FALSE)</f>
        <v>护师</v>
      </c>
      <c r="G36" s="4" t="str">
        <f>VLOOKUP(A36,[1]Sheet3!A:R,7,FALSE)</f>
        <v>护理学</v>
      </c>
      <c r="H36" s="6">
        <f>VLOOKUP(A36,[1]Sheet3!A:R,13,FALSE)</f>
        <v>88.6666666666667</v>
      </c>
      <c r="I36" s="4" t="str">
        <f>VLOOKUP(A36,[1]Sheet3!A:R,9,FALSE)</f>
        <v>东莞康华医院</v>
      </c>
      <c r="J36" s="8" t="s">
        <v>63</v>
      </c>
      <c r="K36" s="9" t="str">
        <f>VLOOKUP(A36,[1]Sheet3!A:R,18,FALSE)</f>
        <v>临床护理</v>
      </c>
      <c r="L36" s="10" t="s">
        <v>95</v>
      </c>
      <c r="M36" s="4" t="str">
        <f>VLOOKUP(A36,[1]Sheet4!A:B,2,FALSE)</f>
        <v>430426199911027762</v>
      </c>
    </row>
    <row r="37" ht="40.5" spans="1:13">
      <c r="A37" s="4" t="s">
        <v>96</v>
      </c>
      <c r="B37" s="3" t="str">
        <f>VLOOKUP(A37,[1]Sheet3!A:R,2,FALSE)</f>
        <v>女</v>
      </c>
      <c r="C37" s="3">
        <f>VLOOKUP(A37,[1]Sheet3!A:R,3,FALSE)</f>
        <v>30</v>
      </c>
      <c r="D37" s="4" t="str">
        <f>VLOOKUP(A37,[1]Sheet3!A:R,4,FALSE)</f>
        <v>广东清远</v>
      </c>
      <c r="E37" s="4" t="str">
        <f>VLOOKUP(A37,[1]Sheet3!A:R,5,FALSE)</f>
        <v>全日制大专</v>
      </c>
      <c r="F37" s="4" t="str">
        <f>VLOOKUP(A37,[1]Sheet3!A:R,6,FALSE)</f>
        <v>护师</v>
      </c>
      <c r="G37" s="4" t="str">
        <f>VLOOKUP(A37,[1]Sheet3!A:R,7,FALSE)</f>
        <v>护理学</v>
      </c>
      <c r="H37" s="6">
        <f>VLOOKUP(A37,[1]Sheet3!A:R,13,FALSE)</f>
        <v>88.5777777777778</v>
      </c>
      <c r="I37" s="4" t="str">
        <f>VLOOKUP(A37,[1]Sheet3!A:R,9,FALSE)</f>
        <v>南方医科大学南方医院</v>
      </c>
      <c r="J37" s="8" t="s">
        <v>63</v>
      </c>
      <c r="K37" s="9" t="str">
        <f>VLOOKUP(A37,[1]Sheet3!A:R,18,FALSE)</f>
        <v>临床护理</v>
      </c>
      <c r="L37" s="10" t="s">
        <v>95</v>
      </c>
      <c r="M37" s="4" t="str">
        <f>VLOOKUP(A37,[1]Sheet4!A:B,2,FALSE)</f>
        <v>441821199410260024</v>
      </c>
    </row>
    <row r="38" ht="40.5" spans="1:13">
      <c r="A38" s="4" t="s">
        <v>97</v>
      </c>
      <c r="B38" s="3" t="str">
        <f>VLOOKUP(A38,[1]Sheet3!A:R,2,FALSE)</f>
        <v>女</v>
      </c>
      <c r="C38" s="3">
        <f>VLOOKUP(A38,[1]Sheet3!A:R,3,FALSE)</f>
        <v>25</v>
      </c>
      <c r="D38" s="4" t="str">
        <f>VLOOKUP(A38,[1]Sheet3!A:R,4,FALSE)</f>
        <v>广东普宁</v>
      </c>
      <c r="E38" s="4" t="str">
        <f>VLOOKUP(A38,[1]Sheet3!A:R,5,FALSE)</f>
        <v>全日制中专</v>
      </c>
      <c r="F38" s="4" t="str">
        <f>VLOOKUP(A38,[1]Sheet3!A:R,6,FALSE)</f>
        <v>护师</v>
      </c>
      <c r="G38" s="4" t="str">
        <f>VLOOKUP(A38,[1]Sheet3!A:R,7,FALSE)</f>
        <v>护理学</v>
      </c>
      <c r="H38" s="6">
        <f>VLOOKUP(A38,[1]Sheet3!A:R,13,FALSE)</f>
        <v>88.5555555555556</v>
      </c>
      <c r="I38" s="4" t="str">
        <f>VLOOKUP(A38,[1]Sheet3!A:R,9,FALSE)</f>
        <v>东莞康华医院</v>
      </c>
      <c r="J38" s="8" t="s">
        <v>63</v>
      </c>
      <c r="K38" s="9" t="str">
        <f>VLOOKUP(A38,[1]Sheet3!A:R,18,FALSE)</f>
        <v>临床护理</v>
      </c>
      <c r="L38" s="10" t="s">
        <v>95</v>
      </c>
      <c r="M38" s="4" t="str">
        <f>VLOOKUP(A38,[1]Sheet4!A:B,2,FALSE)</f>
        <v>445281199911145347</v>
      </c>
    </row>
    <row r="39" ht="40.5" spans="1:13">
      <c r="A39" s="4" t="s">
        <v>75</v>
      </c>
      <c r="B39" s="3" t="str">
        <f>VLOOKUP(A39,[1]Sheet3!A:R,2,FALSE)</f>
        <v>女</v>
      </c>
      <c r="C39" s="3">
        <f>VLOOKUP(A39,[1]Sheet3!A:R,3,FALSE)</f>
        <v>28</v>
      </c>
      <c r="D39" s="4" t="str">
        <f>VLOOKUP(A39,[1]Sheet3!A:R,4,FALSE)</f>
        <v>广东省揭阳市</v>
      </c>
      <c r="E39" s="4" t="str">
        <f>VLOOKUP(A39,[1]Sheet3!A:R,5,FALSE)</f>
        <v>全日制大专</v>
      </c>
      <c r="F39" s="4" t="str">
        <f>VLOOKUP(A39,[1]Sheet3!A:R,6,FALSE)</f>
        <v>护师</v>
      </c>
      <c r="G39" s="4" t="str">
        <f>VLOOKUP(A39,[1]Sheet3!A:R,7,FALSE)</f>
        <v>护理学</v>
      </c>
      <c r="H39" s="6">
        <f>VLOOKUP(A39,[1]Sheet3!A:R,13,FALSE)</f>
        <v>88.5333333333333</v>
      </c>
      <c r="I39" s="4" t="str">
        <f>VLOOKUP(A39,[1]Sheet3!A:R,9,FALSE)</f>
        <v>东莞市松山湖中心医院</v>
      </c>
      <c r="J39" s="8" t="s">
        <v>63</v>
      </c>
      <c r="K39" s="9" t="str">
        <f>VLOOKUP(A39,[1]Sheet3!A:R,18,FALSE)</f>
        <v>临床护理</v>
      </c>
      <c r="L39" s="10" t="s">
        <v>95</v>
      </c>
      <c r="M39" s="4" t="str">
        <f>VLOOKUP(A39,[1]Sheet4!A:B,2,FALSE)</f>
        <v>445221199605304147</v>
      </c>
    </row>
    <row r="40" ht="40.5" spans="1:13">
      <c r="A40" s="4" t="s">
        <v>76</v>
      </c>
      <c r="B40" s="3" t="str">
        <f>VLOOKUP(A40,[1]Sheet3!A:R,2,FALSE)</f>
        <v>女</v>
      </c>
      <c r="C40" s="3">
        <f>VLOOKUP(A40,[1]Sheet3!A:R,3,FALSE)</f>
        <v>29</v>
      </c>
      <c r="D40" s="4" t="str">
        <f>VLOOKUP(A40,[1]Sheet3!A:R,4,FALSE)</f>
        <v>湖北襄阳</v>
      </c>
      <c r="E40" s="4" t="str">
        <f>VLOOKUP(A40,[1]Sheet3!A:R,5,FALSE)</f>
        <v>全日制大专</v>
      </c>
      <c r="F40" s="4" t="str">
        <f>VLOOKUP(A40,[1]Sheet3!A:R,6,FALSE)</f>
        <v>护师</v>
      </c>
      <c r="G40" s="4" t="str">
        <f>VLOOKUP(A40,[1]Sheet3!A:R,7,FALSE)</f>
        <v>护理学</v>
      </c>
      <c r="H40" s="6">
        <f>VLOOKUP(A40,[1]Sheet3!A:R,13,FALSE)</f>
        <v>87.9111111111111</v>
      </c>
      <c r="I40" s="4" t="str">
        <f>VLOOKUP(A40,[1]Sheet3!A:R,9,FALSE)</f>
        <v>东莞市松山湖中心医院</v>
      </c>
      <c r="J40" s="8" t="s">
        <v>63</v>
      </c>
      <c r="K40" s="9" t="str">
        <f>VLOOKUP(A40,[1]Sheet3!A:R,18,FALSE)</f>
        <v>临床护理</v>
      </c>
      <c r="L40" s="10" t="s">
        <v>95</v>
      </c>
      <c r="M40" s="4" t="str">
        <f>VLOOKUP(A40,[1]Sheet4!A:B,2,FALSE)</f>
        <v>420625199504072788</v>
      </c>
    </row>
    <row r="41" ht="40.5" spans="1:13">
      <c r="A41" s="4" t="s">
        <v>77</v>
      </c>
      <c r="B41" s="3" t="str">
        <f>VLOOKUP(A41,[1]Sheet3!A:R,2,FALSE)</f>
        <v>女</v>
      </c>
      <c r="C41" s="3">
        <f>VLOOKUP(A41,[1]Sheet3!A:R,3,FALSE)</f>
        <v>31</v>
      </c>
      <c r="D41" s="4" t="str">
        <f>VLOOKUP(A41,[1]Sheet3!A:R,4,FALSE)</f>
        <v>湖南</v>
      </c>
      <c r="E41" s="4" t="str">
        <f>VLOOKUP(A41,[1]Sheet3!A:R,5,FALSE)</f>
        <v>全日制大专</v>
      </c>
      <c r="F41" s="4" t="str">
        <f>VLOOKUP(A41,[1]Sheet3!A:R,6,FALSE)</f>
        <v>护师</v>
      </c>
      <c r="G41" s="4" t="str">
        <f>VLOOKUP(A41,[1]Sheet3!A:R,7,FALSE)</f>
        <v>护理学</v>
      </c>
      <c r="H41" s="6">
        <f>VLOOKUP(A41,[1]Sheet3!A:R,13,FALSE)</f>
        <v>87.9111111111111</v>
      </c>
      <c r="I41" s="4" t="str">
        <f>VLOOKUP(A41,[1]Sheet3!A:R,9,FALSE)</f>
        <v>深圳大学总医院</v>
      </c>
      <c r="J41" s="8" t="s">
        <v>63</v>
      </c>
      <c r="K41" s="9" t="str">
        <f>VLOOKUP(A41,[1]Sheet3!A:R,18,FALSE)</f>
        <v>临床护理</v>
      </c>
      <c r="L41" s="10" t="s">
        <v>95</v>
      </c>
      <c r="M41" s="22" t="str">
        <f>VLOOKUP(A41,[1]Sheet4!A:B,2,FALSE)</f>
        <v>431126199308091246</v>
      </c>
    </row>
    <row r="42" ht="40.5" spans="1:13">
      <c r="A42" s="4" t="s">
        <v>78</v>
      </c>
      <c r="B42" s="3" t="str">
        <f>VLOOKUP(A42,[1]Sheet3!A:R,2,FALSE)</f>
        <v>女</v>
      </c>
      <c r="C42" s="3">
        <f>VLOOKUP(A42,[1]Sheet3!A:R,3,FALSE)</f>
        <v>25</v>
      </c>
      <c r="D42" s="4" t="str">
        <f>VLOOKUP(A42,[1]Sheet3!A:R,4,FALSE)</f>
        <v>重庆市</v>
      </c>
      <c r="E42" s="4" t="str">
        <f>VLOOKUP(A42,[1]Sheet3!A:R,5,FALSE)</f>
        <v>全日制本科</v>
      </c>
      <c r="F42" s="4" t="str">
        <f>VLOOKUP(A42,[1]Sheet3!A:R,6,FALSE)</f>
        <v>护师</v>
      </c>
      <c r="G42" s="4" t="str">
        <f>VLOOKUP(A42,[1]Sheet3!A:R,7,FALSE)</f>
        <v>护理学</v>
      </c>
      <c r="H42" s="6">
        <f>VLOOKUP(A42,[1]Sheet3!A:R,13,FALSE)</f>
        <v>87.6222222222222</v>
      </c>
      <c r="I42" s="4" t="str">
        <f>VLOOKUP(A42,[1]Sheet3!A:R,9,FALSE)</f>
        <v>郁南县人民医院</v>
      </c>
      <c r="J42" s="8" t="s">
        <v>63</v>
      </c>
      <c r="K42" s="9" t="str">
        <f>VLOOKUP(A42,[1]Sheet3!A:R,18,FALSE)</f>
        <v>临床护理</v>
      </c>
      <c r="L42" s="10" t="s">
        <v>95</v>
      </c>
      <c r="M42" s="4" t="str">
        <f>VLOOKUP(A42,[1]Sheet4!A:B,2,FALSE)</f>
        <v>500382199501098027</v>
      </c>
    </row>
    <row r="43" ht="40.5" spans="1:13">
      <c r="A43" s="4" t="s">
        <v>79</v>
      </c>
      <c r="B43" s="3" t="str">
        <f>VLOOKUP(A43,[1]Sheet3!A:R,2,FALSE)</f>
        <v>女</v>
      </c>
      <c r="C43" s="3">
        <f>VLOOKUP(A43,[1]Sheet3!A:R,3,FALSE)</f>
        <v>26</v>
      </c>
      <c r="D43" s="4" t="str">
        <f>VLOOKUP(A43,[1]Sheet3!A:R,4,FALSE)</f>
        <v>湖南衡阳</v>
      </c>
      <c r="E43" s="4" t="str">
        <f>VLOOKUP(A43,[1]Sheet3!A:R,5,FALSE)</f>
        <v>全日制大专</v>
      </c>
      <c r="F43" s="4" t="str">
        <f>VLOOKUP(A43,[1]Sheet3!A:R,6,FALSE)</f>
        <v>护师</v>
      </c>
      <c r="G43" s="4" t="str">
        <f>VLOOKUP(A43,[1]Sheet3!A:R,7,FALSE)</f>
        <v>护理学</v>
      </c>
      <c r="H43" s="6">
        <f>VLOOKUP(A43,[1]Sheet3!A:R,13,FALSE)</f>
        <v>87.6</v>
      </c>
      <c r="I43" s="4" t="str">
        <f>VLOOKUP(A43,[1]Sheet3!A:R,9,FALSE)</f>
        <v>东莞东华医院</v>
      </c>
      <c r="J43" s="8" t="s">
        <v>63</v>
      </c>
      <c r="K43" s="9" t="str">
        <f>VLOOKUP(A43,[1]Sheet3!A:R,18,FALSE)</f>
        <v>临床护理</v>
      </c>
      <c r="L43" s="10" t="s">
        <v>95</v>
      </c>
      <c r="M43" s="4" t="str">
        <f>VLOOKUP(A43,[1]Sheet4!A:B,2,FALSE)</f>
        <v>43048119980312296X</v>
      </c>
    </row>
    <row r="44" ht="40.5" spans="1:13">
      <c r="A44" s="4" t="s">
        <v>80</v>
      </c>
      <c r="B44" s="3" t="str">
        <f>VLOOKUP(A44,[1]Sheet3!A:R,2,FALSE)</f>
        <v>女</v>
      </c>
      <c r="C44" s="3">
        <f>VLOOKUP(A44,[1]Sheet3!A:R,3,FALSE)</f>
        <v>27</v>
      </c>
      <c r="D44" s="4" t="str">
        <f>VLOOKUP(A44,[1]Sheet3!A:R,4,FALSE)</f>
        <v>江西</v>
      </c>
      <c r="E44" s="4" t="str">
        <f>VLOOKUP(A44,[1]Sheet3!A:R,5,FALSE)</f>
        <v>全日制本科</v>
      </c>
      <c r="F44" s="4" t="str">
        <f>VLOOKUP(A44,[1]Sheet3!A:R,6,FALSE)</f>
        <v>护师</v>
      </c>
      <c r="G44" s="4" t="str">
        <f>VLOOKUP(A44,[1]Sheet3!A:R,7,FALSE)</f>
        <v>护理学</v>
      </c>
      <c r="H44" s="6">
        <f>VLOOKUP(A44,[1]Sheet3!A:R,13,FALSE)</f>
        <v>87.3333333333333</v>
      </c>
      <c r="I44" s="4" t="str">
        <f>VLOOKUP(A44,[1]Sheet3!A:R,9,FALSE)</f>
        <v>东莞市松山湖中心医院</v>
      </c>
      <c r="J44" s="8" t="s">
        <v>63</v>
      </c>
      <c r="K44" s="9" t="str">
        <f>VLOOKUP(A44,[1]Sheet3!A:R,18,FALSE)</f>
        <v>临床护理</v>
      </c>
      <c r="L44" s="10" t="s">
        <v>95</v>
      </c>
      <c r="M44" s="4" t="str">
        <f>VLOOKUP(A44,[1]Sheet4!A:B,2,FALSE)</f>
        <v>362228199708291125</v>
      </c>
    </row>
    <row r="45" ht="40.5" spans="1:13">
      <c r="A45" s="4" t="s">
        <v>98</v>
      </c>
      <c r="B45" s="3" t="str">
        <f>VLOOKUP(A45,[1]Sheet3!A:R,2,FALSE)</f>
        <v>女</v>
      </c>
      <c r="C45" s="3">
        <f>VLOOKUP(A45,[1]Sheet3!A:R,3,FALSE)</f>
        <v>29</v>
      </c>
      <c r="D45" s="4" t="str">
        <f>VLOOKUP(A45,[1]Sheet3!A:R,4,FALSE)</f>
        <v>广西博白</v>
      </c>
      <c r="E45" s="4" t="str">
        <f>VLOOKUP(A45,[1]Sheet3!A:R,5,FALSE)</f>
        <v>全日制大专</v>
      </c>
      <c r="F45" s="4" t="str">
        <f>VLOOKUP(A45,[1]Sheet3!A:R,6,FALSE)</f>
        <v>护师</v>
      </c>
      <c r="G45" s="4" t="str">
        <f>VLOOKUP(A45,[1]Sheet3!A:R,7,FALSE)</f>
        <v>护理学</v>
      </c>
      <c r="H45" s="6">
        <f>VLOOKUP(A45,[1]Sheet3!A:R,13,FALSE)</f>
        <v>87.2666666666667</v>
      </c>
      <c r="I45" s="4" t="str">
        <f>VLOOKUP(A45,[1]Sheet3!A:R,9,FALSE)</f>
        <v>玉林市红十字会医院</v>
      </c>
      <c r="J45" s="8" t="s">
        <v>63</v>
      </c>
      <c r="K45" s="9" t="str">
        <f>VLOOKUP(A45,[1]Sheet3!A:R,18,FALSE)</f>
        <v>临床护理</v>
      </c>
      <c r="L45" s="10" t="s">
        <v>95</v>
      </c>
      <c r="M45" s="22" t="str">
        <f>VLOOKUP(A45,[1]Sheet4!A:B,2,FALSE)</f>
        <v>450923199512286988</v>
      </c>
    </row>
    <row r="46" ht="54" spans="1:13">
      <c r="A46" s="4" t="s">
        <v>81</v>
      </c>
      <c r="B46" s="3" t="str">
        <f>VLOOKUP(A46,[1]Sheet3!A:R,2,FALSE)</f>
        <v>女</v>
      </c>
      <c r="C46" s="3">
        <f>VLOOKUP(A46,[1]Sheet3!A:R,3,FALSE)</f>
        <v>26</v>
      </c>
      <c r="D46" s="4" t="str">
        <f>VLOOKUP(A46,[1]Sheet3!A:R,4,FALSE)</f>
        <v>湖南</v>
      </c>
      <c r="E46" s="4" t="str">
        <f>VLOOKUP(A46,[1]Sheet3!A:R,5,FALSE)</f>
        <v>全日制本科</v>
      </c>
      <c r="F46" s="4" t="str">
        <f>VLOOKUP(A46,[1]Sheet3!A:R,6,FALSE)</f>
        <v>中级</v>
      </c>
      <c r="G46" s="4" t="str">
        <f>VLOOKUP(A46,[1]Sheet3!A:R,7,FALSE)</f>
        <v>护理学</v>
      </c>
      <c r="H46" s="6">
        <f>VLOOKUP(A46,[1]Sheet3!A:R,13,FALSE)</f>
        <v>87.1333333333333</v>
      </c>
      <c r="I46" s="4" t="str">
        <f>VLOOKUP(A46,[1]Sheet3!A:R,9,FALSE)</f>
        <v>中山大学附属第一（南沙）医院</v>
      </c>
      <c r="J46" s="8" t="s">
        <v>63</v>
      </c>
      <c r="K46" s="9" t="str">
        <f>VLOOKUP(A46,[1]Sheet3!A:R,18,FALSE)</f>
        <v>临床护理</v>
      </c>
      <c r="L46" s="10" t="s">
        <v>95</v>
      </c>
      <c r="M46" s="4" t="str">
        <f>VLOOKUP(A46,[1]Sheet4!A:B,2,FALSE)</f>
        <v>430421199804260022</v>
      </c>
    </row>
    <row r="47" ht="40.5" spans="1:13">
      <c r="A47" s="4" t="s">
        <v>83</v>
      </c>
      <c r="B47" s="3" t="str">
        <f>VLOOKUP(A47,[1]Sheet3!A:R,2,FALSE)</f>
        <v>女</v>
      </c>
      <c r="C47" s="3">
        <f>VLOOKUP(A47,[1]Sheet3!A:R,3,FALSE)</f>
        <v>28</v>
      </c>
      <c r="D47" s="4" t="str">
        <f>VLOOKUP(A47,[1]Sheet3!A:R,4,FALSE)</f>
        <v>河南驻马店</v>
      </c>
      <c r="E47" s="4" t="str">
        <f>VLOOKUP(A47,[1]Sheet3!A:R,5,FALSE)</f>
        <v>全日制本科</v>
      </c>
      <c r="F47" s="4" t="str">
        <f>VLOOKUP(A47,[1]Sheet3!A:R,6,FALSE)</f>
        <v>护师</v>
      </c>
      <c r="G47" s="4" t="str">
        <f>VLOOKUP(A47,[1]Sheet3!A:R,7,FALSE)</f>
        <v>护理学</v>
      </c>
      <c r="H47" s="6">
        <f>VLOOKUP(A47,[1]Sheet3!A:R,13,FALSE)</f>
        <v>86.7333333333333</v>
      </c>
      <c r="I47" s="4" t="str">
        <f>VLOOKUP(A47,[1]Sheet3!A:R,9,FALSE)</f>
        <v>东莞市松山湖中心医院</v>
      </c>
      <c r="J47" s="8" t="s">
        <v>63</v>
      </c>
      <c r="K47" s="9" t="str">
        <f>VLOOKUP(A47,[1]Sheet3!A:R,18,FALSE)</f>
        <v>临床护理</v>
      </c>
      <c r="L47" s="10" t="s">
        <v>95</v>
      </c>
      <c r="M47" s="4" t="str">
        <f>VLOOKUP(A47,[1]Sheet4!A:B,2,FALSE)</f>
        <v>412824199606102663</v>
      </c>
    </row>
    <row r="48" ht="40.5" spans="1:13">
      <c r="A48" s="4" t="s">
        <v>84</v>
      </c>
      <c r="B48" s="3" t="str">
        <f>VLOOKUP(A48,[1]Sheet3!A:R,2,FALSE)</f>
        <v>女</v>
      </c>
      <c r="C48" s="3">
        <f>VLOOKUP(A48,[1]Sheet3!A:R,3,FALSE)</f>
        <v>32</v>
      </c>
      <c r="D48" s="4" t="str">
        <f>VLOOKUP(A48,[1]Sheet3!A:R,4,FALSE)</f>
        <v>广东</v>
      </c>
      <c r="E48" s="4" t="str">
        <f>VLOOKUP(A48,[1]Sheet3!A:R,5,FALSE)</f>
        <v>全日制中专</v>
      </c>
      <c r="F48" s="4" t="str">
        <f>VLOOKUP(A48,[1]Sheet3!A:R,6,FALSE)</f>
        <v>护师</v>
      </c>
      <c r="G48" s="4" t="str">
        <f>VLOOKUP(A48,[1]Sheet3!A:R,7,FALSE)</f>
        <v>护理学</v>
      </c>
      <c r="H48" s="6">
        <f>VLOOKUP(A48,[1]Sheet3!A:R,13,FALSE)</f>
        <v>85.9111111111111</v>
      </c>
      <c r="I48" s="4" t="str">
        <f>VLOOKUP(A48,[1]Sheet3!A:R,9,FALSE)</f>
        <v>梅州市中医医院</v>
      </c>
      <c r="J48" s="8" t="s">
        <v>63</v>
      </c>
      <c r="K48" s="9" t="str">
        <f>VLOOKUP(A48,[1]Sheet3!A:R,18,FALSE)</f>
        <v>临床护理</v>
      </c>
      <c r="L48" s="10" t="s">
        <v>95</v>
      </c>
      <c r="M48" s="4" t="str">
        <f>VLOOKUP(A48,[1]Sheet4!A:B,2,FALSE)</f>
        <v>44142419920615554X</v>
      </c>
    </row>
    <row r="49" ht="40.5" spans="1:13">
      <c r="A49" s="4" t="s">
        <v>86</v>
      </c>
      <c r="B49" s="3" t="str">
        <f>VLOOKUP(A49,[1]Sheet3!A:R,2,FALSE)</f>
        <v>女</v>
      </c>
      <c r="C49" s="3">
        <f>VLOOKUP(A49,[1]Sheet3!A:R,3,FALSE)</f>
        <v>28</v>
      </c>
      <c r="D49" s="4" t="str">
        <f>VLOOKUP(A49,[1]Sheet3!A:R,4,FALSE)</f>
        <v>广东 化州</v>
      </c>
      <c r="E49" s="4" t="str">
        <f>VLOOKUP(A49,[1]Sheet3!A:R,5,FALSE)</f>
        <v>全日制中专</v>
      </c>
      <c r="F49" s="4" t="str">
        <f>VLOOKUP(A49,[1]Sheet3!A:R,6,FALSE)</f>
        <v>护师</v>
      </c>
      <c r="G49" s="4" t="str">
        <f>VLOOKUP(A49,[1]Sheet3!A:R,7,FALSE)</f>
        <v>护理学</v>
      </c>
      <c r="H49" s="6">
        <f>VLOOKUP(A49,[1]Sheet3!A:R,13,FALSE)</f>
        <v>84.8444444444444</v>
      </c>
      <c r="I49" s="4" t="str">
        <f>VLOOKUP(A49,[1]Sheet3!A:R,9,FALSE)</f>
        <v>化州市第二人民医院</v>
      </c>
      <c r="J49" s="8" t="s">
        <v>63</v>
      </c>
      <c r="K49" s="9" t="str">
        <f>VLOOKUP(A49,[1]Sheet3!A:R,18,FALSE)</f>
        <v>临床护理</v>
      </c>
      <c r="L49" s="10" t="s">
        <v>95</v>
      </c>
      <c r="M49" s="22" t="str">
        <f>VLOOKUP(A49,[1]Sheet4!A:B,2,FALSE)</f>
        <v>440982199602123427</v>
      </c>
    </row>
  </sheetData>
  <conditionalFormatting sqref="A8">
    <cfRule type="duplicateValues" dxfId="0" priority="7"/>
  </conditionalFormatting>
  <conditionalFormatting sqref="A26">
    <cfRule type="duplicateValues" dxfId="0" priority="2"/>
  </conditionalFormatting>
  <conditionalFormatting sqref="A2:A3">
    <cfRule type="duplicateValues" dxfId="0" priority="9"/>
  </conditionalFormatting>
  <conditionalFormatting sqref="A4:A7">
    <cfRule type="duplicateValues" dxfId="0" priority="8"/>
  </conditionalFormatting>
  <conditionalFormatting sqref="A9:A10">
    <cfRule type="duplicateValues" dxfId="0" priority="6"/>
  </conditionalFormatting>
  <conditionalFormatting sqref="A11:A16">
    <cfRule type="duplicateValues" dxfId="0" priority="5"/>
  </conditionalFormatting>
  <conditionalFormatting sqref="A17:A20">
    <cfRule type="duplicateValues" dxfId="0" priority="4"/>
  </conditionalFormatting>
  <conditionalFormatting sqref="A21:A30">
    <cfRule type="duplicateValues" dxfId="0" priority="3"/>
  </conditionalFormatting>
  <conditionalFormatting sqref="A31:A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2015-06-06T02:19:00Z</dcterms:created>
  <dcterms:modified xsi:type="dcterms:W3CDTF">2025-06-13T10:19:13Z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89FD019FB0F74276BF1F2894A3354FB0_12</vt:lpwstr>
  </property>
  <property fmtid="{D5CDD505-2E9C-101B-9397-08002B2CF9AE}" pid="3" name="KSOProductBuildVer">
    <vt:lpwstr>2052-11.8.2.10422</vt:lpwstr>
  </property>
</Properties>
</file>